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bzzch-my.sharepoint.com/personal/volkan_demir_bzz_ch/Documents/--- Latest Version ---/m245/UB03/"/>
    </mc:Choice>
  </mc:AlternateContent>
  <xr:revisionPtr revIDLastSave="648" documentId="13_ncr:1_{08DBB220-2F85-4C49-8FEC-F272EC3EEF99}" xr6:coauthVersionLast="47" xr6:coauthVersionMax="47" xr10:uidLastSave="{2113E804-F34C-4BEA-84AB-9E7590F1F94F}"/>
  <bookViews>
    <workbookView xWindow="28680" yWindow="-120" windowWidth="51840" windowHeight="21120" activeTab="4" xr2:uid="{00000000-000D-0000-FFFF-FFFF00000000}"/>
  </bookViews>
  <sheets>
    <sheet name="TimeSlots" sheetId="16" r:id="rId1"/>
    <sheet name="LB1_GR1" sheetId="5" r:id="rId2"/>
    <sheet name="LB1_GR2" sheetId="7" r:id="rId3"/>
    <sheet name="LB1_GR3" sheetId="6" r:id="rId4"/>
    <sheet name="LB1_GR4" sheetId="1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3" l="1"/>
  <c r="D30" i="13"/>
  <c r="A30" i="13"/>
  <c r="G17" i="13"/>
  <c r="E17" i="13"/>
  <c r="D17" i="13"/>
  <c r="D11" i="13" s="1"/>
  <c r="C17" i="13"/>
  <c r="A14" i="13"/>
  <c r="A15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31" i="13" s="1"/>
  <c r="A32" i="13" s="1"/>
  <c r="A33" i="13" s="1"/>
  <c r="G11" i="13"/>
  <c r="D7" i="13" s="1"/>
  <c r="D9" i="13" l="1"/>
  <c r="D31" i="13"/>
  <c r="D33" i="13"/>
  <c r="D6" i="13"/>
  <c r="D8" i="13" s="1"/>
  <c r="D32" i="13"/>
  <c r="D32" i="6" l="1"/>
  <c r="G30" i="6"/>
  <c r="D30" i="6"/>
  <c r="A30" i="6"/>
  <c r="G17" i="6"/>
  <c r="E17" i="6"/>
  <c r="D17" i="6"/>
  <c r="C17" i="6"/>
  <c r="A14" i="6"/>
  <c r="A15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31" i="6" s="1"/>
  <c r="A32" i="6" s="1"/>
  <c r="A33" i="6" s="1"/>
  <c r="G11" i="6"/>
  <c r="D7" i="6" s="1"/>
  <c r="D11" i="6"/>
  <c r="D31" i="6" s="1"/>
  <c r="G30" i="7"/>
  <c r="D30" i="7"/>
  <c r="A30" i="7"/>
  <c r="G17" i="7"/>
  <c r="G11" i="7" s="1"/>
  <c r="D7" i="7" s="1"/>
  <c r="E17" i="7"/>
  <c r="D17" i="7"/>
  <c r="D11" i="7" s="1"/>
  <c r="C17" i="7"/>
  <c r="A14" i="7"/>
  <c r="A15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31" i="7" s="1"/>
  <c r="A32" i="7" s="1"/>
  <c r="A33" i="7" s="1"/>
  <c r="A14" i="5"/>
  <c r="A15" i="5" s="1"/>
  <c r="A18" i="5" s="1"/>
  <c r="C17" i="5"/>
  <c r="D33" i="6" l="1"/>
  <c r="D6" i="6"/>
  <c r="D8" i="6" s="1"/>
  <c r="D33" i="7"/>
  <c r="D32" i="7"/>
  <c r="D31" i="7"/>
  <c r="D6" i="7"/>
  <c r="D8" i="7" s="1"/>
  <c r="D9" i="7"/>
  <c r="A30" i="5"/>
  <c r="D17" i="5"/>
  <c r="D11" i="5" s="1"/>
  <c r="B15" i="16"/>
  <c r="B14" i="16"/>
  <c r="B13" i="16"/>
  <c r="B12" i="16"/>
  <c r="B11" i="16"/>
  <c r="B10" i="16"/>
  <c r="B9" i="16"/>
  <c r="B8" i="16"/>
  <c r="B7" i="16"/>
  <c r="B6" i="16"/>
  <c r="B5" i="16"/>
  <c r="B4" i="16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4" i="16"/>
  <c r="C14" i="16"/>
  <c r="D9" i="6" l="1"/>
  <c r="D30" i="5"/>
  <c r="E17" i="5"/>
  <c r="G17" i="5"/>
  <c r="D33" i="5" l="1"/>
  <c r="D32" i="5"/>
  <c r="D31" i="5"/>
  <c r="D6" i="5"/>
  <c r="G30" i="5"/>
  <c r="G11" i="5" s="1"/>
  <c r="D7" i="5" s="1"/>
  <c r="D8" i="5" l="1"/>
  <c r="D9" i="5"/>
  <c r="A19" i="5" l="1"/>
  <c r="A20" i="5" s="1"/>
  <c r="A21" i="5" s="1"/>
  <c r="A22" i="5" l="1"/>
  <c r="A23" i="5" s="1"/>
  <c r="A24" i="5" s="1"/>
  <c r="A25" i="5" s="1"/>
  <c r="A26" i="5" s="1"/>
  <c r="A27" i="5" s="1"/>
  <c r="A28" i="5" s="1"/>
  <c r="A31" i="5" s="1"/>
  <c r="A32" i="5" l="1"/>
  <c r="A33" i="5" s="1"/>
</calcChain>
</file>

<file path=xl/sharedStrings.xml><?xml version="1.0" encoding="utf-8"?>
<sst xmlns="http://schemas.openxmlformats.org/spreadsheetml/2006/main" count="266" uniqueCount="78">
  <si>
    <t>Thema</t>
  </si>
  <si>
    <t>Prozent</t>
  </si>
  <si>
    <t>Note</t>
  </si>
  <si>
    <t>#</t>
  </si>
  <si>
    <t>Kommentar</t>
  </si>
  <si>
    <t>Malus</t>
  </si>
  <si>
    <t>Soll-P</t>
  </si>
  <si>
    <t>Ist-P</t>
  </si>
  <si>
    <t>Start</t>
  </si>
  <si>
    <t>Dauer</t>
  </si>
  <si>
    <t>Puffer</t>
  </si>
  <si>
    <t>Amon Shahin</t>
  </si>
  <si>
    <t xml:space="preserve">Spina Marco </t>
  </si>
  <si>
    <t>Antic Nicola</t>
  </si>
  <si>
    <t>Reindl Ava</t>
  </si>
  <si>
    <t>Bloom Lucas</t>
  </si>
  <si>
    <t>Perez Yanik</t>
  </si>
  <si>
    <t>Brändle Ben</t>
  </si>
  <si>
    <t>Meier Fernando</t>
  </si>
  <si>
    <t>Fischer Nils</t>
  </si>
  <si>
    <t>Zettler Davic</t>
  </si>
  <si>
    <t>Logendran Lamboratharan</t>
  </si>
  <si>
    <t>Hindi Sami</t>
  </si>
  <si>
    <t>Lama Alessio</t>
  </si>
  <si>
    <t>LL</t>
  </si>
  <si>
    <t>M241-LB3: Pitch</t>
  </si>
  <si>
    <t>IM21a</t>
  </si>
  <si>
    <t>Inhalt</t>
  </si>
  <si>
    <t>Indikatoren</t>
  </si>
  <si>
    <t>Hinweis</t>
  </si>
  <si>
    <t>Formales</t>
  </si>
  <si>
    <t>Punkte Soll</t>
  </si>
  <si>
    <t>Punkte Ist</t>
  </si>
  <si>
    <t>LB1 - Proof of Concept Planen</t>
  </si>
  <si>
    <t>LL1: Nachname, Vorname</t>
  </si>
  <si>
    <t>LL2: Nachname, Vorname</t>
  </si>
  <si>
    <t>LL3: Nachname, Vorname</t>
  </si>
  <si>
    <t>Dokumentformalitäten</t>
  </si>
  <si>
    <t>Filename: 5%</t>
  </si>
  <si>
    <t>Verspätete Abgabe: pro angefangenem Tag 25%</t>
  </si>
  <si>
    <t>Autorenschaft ist klar 1 Pkt, Index is vorhanden 1 Pkt., Eigenständigkeitsnachweis Je Person 1 Pkt.</t>
  </si>
  <si>
    <t>Dokumentformatierung</t>
  </si>
  <si>
    <t>Dokument-Header/Footer</t>
  </si>
  <si>
    <t xml:space="preserve">Einheitliche Formate 1 Pkt. Verwendung von Formatvorlagen 1 Pkt. </t>
  </si>
  <si>
    <t>Titel/Filename, Seitenzahl, Datum, Autorenschaft</t>
  </si>
  <si>
    <t>Einleitung/Motivation: Ca. 250 Wörter</t>
  </si>
  <si>
    <t>Ausgangslage, Motivation, Zielsetzung</t>
  </si>
  <si>
    <t>Definition der Standard-Geschäftsvorfällen</t>
  </si>
  <si>
    <t>Name des Anwendungsfalles + Identifier
Kurzbeschreibung
Beteiligte Akteure
Auslöser
Vorbedingungen (pre-conditions)
Normalablauf
Alternative Abläufe, falls notwendig
Ergebnis
Nachbedingung (post-conditions), falls vorhanden
Hinweise, falls notwendig</t>
  </si>
  <si>
    <t>UseCases-Formale Aspekte</t>
  </si>
  <si>
    <t>UseCases-Aussagekraft</t>
  </si>
  <si>
    <t>Sind die UseCases so formuliert und vollständig, dass Sie nachvollziebar sind.</t>
  </si>
  <si>
    <t>UseCases-Umfang mind. 10</t>
  </si>
  <si>
    <t>Umsetzungskonzept</t>
  </si>
  <si>
    <t>Aufteilung der Arbeit</t>
  </si>
  <si>
    <t>Die Aufteilung der Arbeit zwischen den Teammates ist homogen und klar bezüglich Inhalt.</t>
  </si>
  <si>
    <t>Es existiert ein Risikoinventar gemäss Theorie aus den PM-Modulen und M241</t>
  </si>
  <si>
    <t>Formale Aspekte des Risikoinventars</t>
  </si>
  <si>
    <t>Aufbau der Tabelle mit Inhalt, Eintrittswahrscheinlichkeit, Auswirkung, RiskValue</t>
  </si>
  <si>
    <t>15 Pkt. Tabelle mit 10 Risiken, Priorisiert nach nach dem Riskvalue absteigend --&gt; 5 Pkt. Höchstes Risiko ist oben.</t>
  </si>
  <si>
    <t>Risikoinventar</t>
  </si>
  <si>
    <t>Headmap des Risikoinventars</t>
  </si>
  <si>
    <t>Visuelle Darstellung des Risikoinventars</t>
  </si>
  <si>
    <t>10 Pkt. Für Tabelle 3X3, in denen die Risiken eingetragen wurden. 3 Ampel-Farben: 5 Pkt</t>
  </si>
  <si>
    <t>Definierten Massnahmen, abgeleitet aus dem Risikoinventar</t>
  </si>
  <si>
    <t>Rot: Vermeiden, Umwälzen, Gelb: Mindern, grün, selbst tragen</t>
  </si>
  <si>
    <t>Geplanten Massnahmen</t>
  </si>
  <si>
    <t>Realisierte Massnahmen</t>
  </si>
  <si>
    <t>Welche Massnahmen wurden konkret getroffen, um das Projekt zu sichern.</t>
  </si>
  <si>
    <t>Je konkreter roter Massnahme 1 Pkt. Je gelber Massnahme 0.5 Pkt.</t>
  </si>
  <si>
    <t>Einheitlich Formatierung nach Formatvorlagen</t>
  </si>
  <si>
    <t xml:space="preserve">Deckblatt, Titel, Autorenschaft, .... </t>
  </si>
  <si>
    <t>4-5 Elemente der wichtigsten Dokumentinformationen</t>
  </si>
  <si>
    <t xml:space="preserve">Pro Stück 2 Pkt., sofern Qualtät (inhaltlich wie auch Formal) im akzeptablen Bereich </t>
  </si>
  <si>
    <t>Programmiersprache, Speichervariante, benötigten Methoden und Signaturen inkl. Parameter (Schnittstellen und Parameter)</t>
  </si>
  <si>
    <t>Falsche Dateiformat: 5%</t>
  </si>
  <si>
    <t>Standard: M245_LB1_LL1_LL2_LL3</t>
  </si>
  <si>
    <t>LL4: Nachname, Vorname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</si>
</sst>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6" fillId="6" borderId="4" applyNumberFormat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left" wrapText="1"/>
    </xf>
    <xf numFmtId="0" fontId="2" fillId="0" borderId="0" xfId="0" applyFont="1" applyAlignment="1">
      <alignment wrapText="1"/>
    </xf>
    <xf numFmtId="164" fontId="0" fillId="0" borderId="0" xfId="0" applyNumberForma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 vertical="top"/>
    </xf>
    <xf numFmtId="0" fontId="4" fillId="4" borderId="1" xfId="3" applyBorder="1"/>
    <xf numFmtId="0" fontId="0" fillId="5" borderId="1" xfId="0" applyFill="1" applyBorder="1"/>
    <xf numFmtId="0" fontId="2" fillId="5" borderId="1" xfId="0" applyFont="1" applyFill="1" applyBorder="1" applyAlignment="1">
      <alignment horizontal="center"/>
    </xf>
    <xf numFmtId="14" fontId="2" fillId="5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0" fontId="0" fillId="0" borderId="1" xfId="0" applyNumberFormat="1" applyBorder="1" applyAlignment="1">
      <alignment horizontal="center" wrapText="1"/>
    </xf>
    <xf numFmtId="20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2" fillId="4" borderId="1" xfId="3" applyFont="1" applyBorder="1" applyAlignment="1">
      <alignment horizontal="right" vertical="top"/>
    </xf>
    <xf numFmtId="0" fontId="2" fillId="4" borderId="1" xfId="3" applyFont="1" applyBorder="1" applyAlignment="1">
      <alignment wrapText="1"/>
    </xf>
    <xf numFmtId="164" fontId="2" fillId="4" borderId="1" xfId="3" applyNumberFormat="1" applyFont="1" applyBorder="1" applyAlignment="1">
      <alignment horizontal="center"/>
    </xf>
    <xf numFmtId="0" fontId="2" fillId="4" borderId="1" xfId="3" applyFont="1" applyBorder="1" applyAlignment="1">
      <alignment horizontal="left" wrapText="1"/>
    </xf>
    <xf numFmtId="0" fontId="5" fillId="4" borderId="1" xfId="3" applyFont="1" applyBorder="1" applyAlignment="1">
      <alignment horizontal="justify" vertical="center" wrapText="1"/>
    </xf>
    <xf numFmtId="0" fontId="5" fillId="4" borderId="1" xfId="3" applyFont="1" applyBorder="1" applyAlignment="1">
      <alignment horizontal="left" wrapText="1"/>
    </xf>
    <xf numFmtId="164" fontId="5" fillId="4" borderId="1" xfId="3" applyNumberFormat="1" applyFont="1" applyBorder="1" applyAlignment="1">
      <alignment horizontal="center"/>
    </xf>
    <xf numFmtId="0" fontId="5" fillId="0" borderId="0" xfId="0" applyFont="1"/>
    <xf numFmtId="0" fontId="2" fillId="3" borderId="1" xfId="2" applyFont="1" applyBorder="1" applyAlignment="1">
      <alignment horizontal="right" vertical="top"/>
    </xf>
    <xf numFmtId="0" fontId="2" fillId="3" borderId="1" xfId="2" applyFont="1" applyBorder="1" applyAlignment="1">
      <alignment wrapText="1"/>
    </xf>
    <xf numFmtId="0" fontId="2" fillId="3" borderId="1" xfId="2" applyFont="1" applyBorder="1" applyAlignment="1">
      <alignment horizontal="left" wrapText="1"/>
    </xf>
    <xf numFmtId="0" fontId="2" fillId="3" borderId="1" xfId="2" applyFont="1" applyBorder="1" applyAlignment="1">
      <alignment horizontal="center" wrapText="1"/>
    </xf>
    <xf numFmtId="164" fontId="2" fillId="3" borderId="1" xfId="2" applyNumberFormat="1" applyFont="1" applyBorder="1" applyAlignment="1">
      <alignment horizontal="center"/>
    </xf>
    <xf numFmtId="0" fontId="5" fillId="3" borderId="1" xfId="2" applyFont="1" applyBorder="1" applyAlignment="1">
      <alignment horizontal="left" wrapText="1"/>
    </xf>
    <xf numFmtId="164" fontId="5" fillId="3" borderId="1" xfId="2" applyNumberFormat="1" applyFont="1" applyBorder="1" applyAlignment="1">
      <alignment horizontal="center"/>
    </xf>
    <xf numFmtId="0" fontId="2" fillId="4" borderId="1" xfId="3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0" fillId="0" borderId="5" xfId="0" applyBorder="1" applyAlignment="1">
      <alignment horizontal="left" wrapText="1"/>
    </xf>
    <xf numFmtId="0" fontId="2" fillId="0" borderId="17" xfId="0" applyFont="1" applyBorder="1" applyAlignment="1">
      <alignment wrapText="1"/>
    </xf>
    <xf numFmtId="164" fontId="2" fillId="0" borderId="8" xfId="0" applyNumberFormat="1" applyFont="1" applyBorder="1" applyAlignment="1">
      <alignment horizontal="center"/>
    </xf>
    <xf numFmtId="0" fontId="5" fillId="2" borderId="11" xfId="1" applyFont="1" applyBorder="1" applyAlignment="1">
      <alignment wrapText="1"/>
    </xf>
    <xf numFmtId="164" fontId="5" fillId="2" borderId="2" xfId="1" applyNumberFormat="1" applyFont="1" applyBorder="1" applyAlignment="1">
      <alignment horizontal="center"/>
    </xf>
    <xf numFmtId="0" fontId="5" fillId="2" borderId="18" xfId="1" applyFont="1" applyBorder="1" applyAlignment="1">
      <alignment wrapText="1"/>
    </xf>
    <xf numFmtId="0" fontId="5" fillId="2" borderId="9" xfId="1" applyFont="1" applyBorder="1" applyAlignment="1">
      <alignment wrapText="1"/>
    </xf>
    <xf numFmtId="164" fontId="5" fillId="2" borderId="3" xfId="1" applyNumberFormat="1" applyFont="1" applyBorder="1" applyAlignment="1">
      <alignment horizontal="center"/>
    </xf>
    <xf numFmtId="0" fontId="5" fillId="2" borderId="13" xfId="1" applyFont="1" applyBorder="1" applyAlignment="1">
      <alignment wrapText="1"/>
    </xf>
    <xf numFmtId="0" fontId="5" fillId="2" borderId="14" xfId="1" applyFont="1" applyBorder="1" applyAlignment="1">
      <alignment wrapText="1"/>
    </xf>
    <xf numFmtId="164" fontId="5" fillId="2" borderId="7" xfId="1" applyNumberFormat="1" applyFont="1" applyBorder="1" applyAlignment="1">
      <alignment horizontal="center"/>
    </xf>
    <xf numFmtId="0" fontId="2" fillId="2" borderId="13" xfId="1" applyFont="1" applyBorder="1" applyAlignment="1">
      <alignment wrapText="1"/>
    </xf>
    <xf numFmtId="0" fontId="2" fillId="2" borderId="14" xfId="1" applyFont="1" applyBorder="1" applyAlignment="1">
      <alignment wrapText="1"/>
    </xf>
    <xf numFmtId="164" fontId="2" fillId="2" borderId="7" xfId="1" applyNumberFormat="1" applyFont="1" applyBorder="1" applyAlignment="1">
      <alignment horizontal="center"/>
    </xf>
    <xf numFmtId="0" fontId="5" fillId="6" borderId="4" xfId="4" applyFont="1" applyAlignment="1">
      <alignment horizontal="left" wrapText="1"/>
    </xf>
    <xf numFmtId="164" fontId="5" fillId="6" borderId="4" xfId="4" applyNumberFormat="1" applyFont="1" applyAlignment="1">
      <alignment horizontal="center"/>
    </xf>
    <xf numFmtId="0" fontId="5" fillId="6" borderId="4" xfId="4" applyFont="1" applyAlignment="1">
      <alignment horizontal="right" vertical="top"/>
    </xf>
    <xf numFmtId="0" fontId="5" fillId="6" borderId="4" xfId="4" applyFont="1" applyAlignment="1">
      <alignment horizontal="justify" vertical="center" wrapText="1"/>
    </xf>
    <xf numFmtId="0" fontId="2" fillId="6" borderId="4" xfId="4" applyFont="1" applyAlignment="1">
      <alignment horizontal="right" vertical="top"/>
    </xf>
    <xf numFmtId="0" fontId="2" fillId="6" borderId="4" xfId="4" applyFont="1" applyAlignment="1">
      <alignment wrapText="1"/>
    </xf>
    <xf numFmtId="0" fontId="2" fillId="6" borderId="4" xfId="4" applyFont="1" applyAlignment="1">
      <alignment horizontal="left" wrapText="1"/>
    </xf>
    <xf numFmtId="164" fontId="2" fillId="6" borderId="4" xfId="4" applyNumberFormat="1" applyFont="1" applyAlignment="1">
      <alignment horizontal="center"/>
    </xf>
  </cellXfs>
  <cellStyles count="5">
    <cellStyle name="Eingabe" xfId="4" builtinId="20"/>
    <cellStyle name="Gut" xfId="3" builtinId="26"/>
    <cellStyle name="Neutral" xfId="2" builtinId="28"/>
    <cellStyle name="Schlecht" xfId="1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FEC3D-F927-4BD8-BB9F-676682983391}">
  <dimension ref="A1:E15"/>
  <sheetViews>
    <sheetView zoomScale="130" zoomScaleNormal="130" workbookViewId="0">
      <selection activeCell="G5" sqref="G5"/>
    </sheetView>
  </sheetViews>
  <sheetFormatPr baseColWidth="10" defaultRowHeight="14.4" x14ac:dyDescent="0.3"/>
  <cols>
    <col min="1" max="1" width="3.109375" bestFit="1" customWidth="1"/>
    <col min="2" max="2" width="10.44140625" style="1" bestFit="1" customWidth="1"/>
    <col min="3" max="3" width="10.109375" style="1" bestFit="1" customWidth="1"/>
    <col min="4" max="4" width="6.33203125" style="1" bestFit="1" customWidth="1"/>
    <col min="5" max="5" width="26.109375" style="1" customWidth="1"/>
  </cols>
  <sheetData>
    <row r="1" spans="1:5" x14ac:dyDescent="0.3">
      <c r="A1" s="13"/>
      <c r="B1" s="15">
        <v>45399</v>
      </c>
      <c r="C1" s="14"/>
      <c r="D1" s="14"/>
      <c r="E1" s="14" t="s">
        <v>25</v>
      </c>
    </row>
    <row r="2" spans="1:5" x14ac:dyDescent="0.3">
      <c r="A2" s="16" t="s">
        <v>3</v>
      </c>
      <c r="B2" s="17" t="s">
        <v>8</v>
      </c>
      <c r="C2" s="17" t="s">
        <v>9</v>
      </c>
      <c r="D2" s="17" t="s">
        <v>10</v>
      </c>
      <c r="E2" s="17" t="s">
        <v>24</v>
      </c>
    </row>
    <row r="3" spans="1:5" x14ac:dyDescent="0.3">
      <c r="A3" s="12">
        <v>1</v>
      </c>
      <c r="B3" s="18">
        <v>0.4201388888888889</v>
      </c>
      <c r="C3" s="18">
        <v>3.472222222222222E-3</v>
      </c>
      <c r="D3" s="19">
        <v>1.3888888888888889E-3</v>
      </c>
      <c r="E3" s="20" t="s">
        <v>11</v>
      </c>
    </row>
    <row r="4" spans="1:5" x14ac:dyDescent="0.3">
      <c r="A4" s="12">
        <f t="shared" ref="A4:A15" si="0">A3+1</f>
        <v>2</v>
      </c>
      <c r="B4" s="18">
        <f t="shared" ref="B4:B15" si="1">B3+C3+D3</f>
        <v>0.42499999999999999</v>
      </c>
      <c r="C4" s="18">
        <v>3.472222222222222E-3</v>
      </c>
      <c r="D4" s="19">
        <v>1.3888888888888889E-3</v>
      </c>
      <c r="E4" s="20" t="s">
        <v>12</v>
      </c>
    </row>
    <row r="5" spans="1:5" x14ac:dyDescent="0.3">
      <c r="A5" s="12">
        <f t="shared" si="0"/>
        <v>3</v>
      </c>
      <c r="B5" s="18">
        <f t="shared" si="1"/>
        <v>0.42986111111111108</v>
      </c>
      <c r="C5" s="18">
        <v>3.472222222222222E-3</v>
      </c>
      <c r="D5" s="19">
        <v>1.3888888888888889E-3</v>
      </c>
      <c r="E5" s="20" t="s">
        <v>13</v>
      </c>
    </row>
    <row r="6" spans="1:5" x14ac:dyDescent="0.3">
      <c r="A6" s="12">
        <f t="shared" si="0"/>
        <v>4</v>
      </c>
      <c r="B6" s="18">
        <f t="shared" si="1"/>
        <v>0.43472222222222218</v>
      </c>
      <c r="C6" s="18">
        <v>3.472222222222222E-3</v>
      </c>
      <c r="D6" s="19">
        <v>1.3888888888888889E-3</v>
      </c>
      <c r="E6" s="20" t="s">
        <v>14</v>
      </c>
    </row>
    <row r="7" spans="1:5" x14ac:dyDescent="0.3">
      <c r="A7" s="12">
        <f t="shared" si="0"/>
        <v>5</v>
      </c>
      <c r="B7" s="18">
        <f t="shared" si="1"/>
        <v>0.43958333333333327</v>
      </c>
      <c r="C7" s="18">
        <v>3.472222222222222E-3</v>
      </c>
      <c r="D7" s="19">
        <v>1.3888888888888889E-3</v>
      </c>
      <c r="E7" s="21" t="s">
        <v>15</v>
      </c>
    </row>
    <row r="8" spans="1:5" x14ac:dyDescent="0.3">
      <c r="A8" s="12">
        <f t="shared" si="0"/>
        <v>6</v>
      </c>
      <c r="B8" s="18">
        <f t="shared" si="1"/>
        <v>0.44444444444444436</v>
      </c>
      <c r="C8" s="18">
        <v>3.472222222222222E-3</v>
      </c>
      <c r="D8" s="19">
        <v>1.3888888888888889E-3</v>
      </c>
      <c r="E8" s="21" t="s">
        <v>16</v>
      </c>
    </row>
    <row r="9" spans="1:5" x14ac:dyDescent="0.3">
      <c r="A9" s="12">
        <f t="shared" si="0"/>
        <v>7</v>
      </c>
      <c r="B9" s="18">
        <f t="shared" si="1"/>
        <v>0.44930555555555546</v>
      </c>
      <c r="C9" s="18">
        <v>3.472222222222222E-3</v>
      </c>
      <c r="D9" s="19">
        <v>1.3888888888888889E-3</v>
      </c>
      <c r="E9" s="21" t="s">
        <v>17</v>
      </c>
    </row>
    <row r="10" spans="1:5" x14ac:dyDescent="0.3">
      <c r="A10" s="12">
        <f t="shared" si="0"/>
        <v>8</v>
      </c>
      <c r="B10" s="18">
        <f t="shared" si="1"/>
        <v>0.45416666666666655</v>
      </c>
      <c r="C10" s="18">
        <v>3.472222222222222E-3</v>
      </c>
      <c r="D10" s="19">
        <v>1.3888888888888889E-3</v>
      </c>
      <c r="E10" s="21" t="s">
        <v>18</v>
      </c>
    </row>
    <row r="11" spans="1:5" x14ac:dyDescent="0.3">
      <c r="A11" s="12">
        <f t="shared" si="0"/>
        <v>9</v>
      </c>
      <c r="B11" s="18">
        <f t="shared" si="1"/>
        <v>0.45902777777777765</v>
      </c>
      <c r="C11" s="18">
        <v>3.472222222222222E-3</v>
      </c>
      <c r="D11" s="19">
        <v>1.3888888888888889E-3</v>
      </c>
      <c r="E11" s="21" t="s">
        <v>19</v>
      </c>
    </row>
    <row r="12" spans="1:5" x14ac:dyDescent="0.3">
      <c r="A12" s="12">
        <f t="shared" si="0"/>
        <v>10</v>
      </c>
      <c r="B12" s="18">
        <f t="shared" si="1"/>
        <v>0.46388888888888874</v>
      </c>
      <c r="C12" s="18">
        <v>3.472222222222222E-3</v>
      </c>
      <c r="D12" s="19">
        <v>1.3888888888888889E-3</v>
      </c>
      <c r="E12" s="21" t="s">
        <v>20</v>
      </c>
    </row>
    <row r="13" spans="1:5" x14ac:dyDescent="0.3">
      <c r="A13" s="12">
        <f t="shared" si="0"/>
        <v>11</v>
      </c>
      <c r="B13" s="18">
        <f t="shared" si="1"/>
        <v>0.46874999999999983</v>
      </c>
      <c r="C13" s="18">
        <v>3.472222222222222E-3</v>
      </c>
      <c r="D13" s="19">
        <v>1.3888888888888889E-3</v>
      </c>
      <c r="E13" s="21" t="s">
        <v>21</v>
      </c>
    </row>
    <row r="14" spans="1:5" x14ac:dyDescent="0.3">
      <c r="A14" s="12">
        <f t="shared" si="0"/>
        <v>12</v>
      </c>
      <c r="B14" s="18">
        <f t="shared" si="1"/>
        <v>0.47361111111111093</v>
      </c>
      <c r="C14" s="18">
        <f>C13</f>
        <v>3.472222222222222E-3</v>
      </c>
      <c r="D14" s="19">
        <v>1.3888888888888889E-3</v>
      </c>
      <c r="E14" s="21" t="s">
        <v>22</v>
      </c>
    </row>
    <row r="15" spans="1:5" x14ac:dyDescent="0.3">
      <c r="A15" s="12">
        <f t="shared" si="0"/>
        <v>13</v>
      </c>
      <c r="B15" s="18">
        <f t="shared" si="1"/>
        <v>0.47847222222222202</v>
      </c>
      <c r="C15" s="18">
        <v>3.472222222222222E-3</v>
      </c>
      <c r="D15" s="19">
        <v>1.3888888888888889E-3</v>
      </c>
      <c r="E15" s="21" t="s">
        <v>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3A80D-F342-4D8B-860B-86AC9B70321F}">
  <sheetPr>
    <pageSetUpPr fitToPage="1"/>
  </sheetPr>
  <dimension ref="A1:J33"/>
  <sheetViews>
    <sheetView zoomScale="70" zoomScaleNormal="70" workbookViewId="0">
      <selection activeCell="C59" sqref="A1:XFD1048576"/>
    </sheetView>
  </sheetViews>
  <sheetFormatPr baseColWidth="10" defaultColWidth="8.77734375" defaultRowHeight="14.4" x14ac:dyDescent="0.3"/>
  <cols>
    <col min="1" max="1" width="3.33203125" style="11" bestFit="1" customWidth="1"/>
    <col min="2" max="2" width="41.6640625" style="3" customWidth="1"/>
    <col min="3" max="3" width="40.44140625" customWidth="1"/>
    <col min="4" max="4" width="6.44140625" style="7" bestFit="1" customWidth="1"/>
    <col min="5" max="5" width="62.77734375" style="5" hidden="1" customWidth="1"/>
    <col min="6" max="6" width="6.44140625" style="7" bestFit="1" customWidth="1"/>
    <col min="7" max="7" width="5.77734375" bestFit="1" customWidth="1"/>
    <col min="8" max="8" width="54.6640625" style="7" customWidth="1"/>
    <col min="9" max="9" width="64.109375" style="3" customWidth="1"/>
  </cols>
  <sheetData>
    <row r="1" spans="1:10" ht="15" thickBot="1" x14ac:dyDescent="0.35">
      <c r="B1" s="43" t="s">
        <v>0</v>
      </c>
      <c r="C1" s="44" t="s">
        <v>33</v>
      </c>
      <c r="D1" s="44"/>
      <c r="H1" s="5"/>
    </row>
    <row r="2" spans="1:10" x14ac:dyDescent="0.3">
      <c r="B2" s="49" t="s">
        <v>34</v>
      </c>
      <c r="C2" s="47"/>
      <c r="D2" s="48"/>
      <c r="H2" s="5"/>
    </row>
    <row r="3" spans="1:10" x14ac:dyDescent="0.3">
      <c r="B3" s="49" t="s">
        <v>35</v>
      </c>
      <c r="C3" s="50"/>
      <c r="D3" s="51"/>
      <c r="H3" s="5"/>
    </row>
    <row r="4" spans="1:10" x14ac:dyDescent="0.3">
      <c r="B4" s="49" t="s">
        <v>36</v>
      </c>
      <c r="C4" s="50"/>
      <c r="D4" s="51"/>
      <c r="H4" s="5"/>
    </row>
    <row r="5" spans="1:10" ht="15" thickBot="1" x14ac:dyDescent="0.35">
      <c r="B5" s="52" t="s">
        <v>77</v>
      </c>
      <c r="C5" s="53"/>
      <c r="D5" s="54"/>
      <c r="H5" s="5"/>
    </row>
    <row r="6" spans="1:10" x14ac:dyDescent="0.3">
      <c r="B6" s="39" t="s">
        <v>31</v>
      </c>
      <c r="C6" s="40"/>
      <c r="D6" s="8">
        <f>$D$11</f>
        <v>69</v>
      </c>
      <c r="H6" s="5"/>
    </row>
    <row r="7" spans="1:10" x14ac:dyDescent="0.3">
      <c r="B7" s="45" t="s">
        <v>32</v>
      </c>
      <c r="C7" s="42"/>
      <c r="D7" s="46">
        <f>$G$11</f>
        <v>0</v>
      </c>
      <c r="H7" s="5"/>
    </row>
    <row r="8" spans="1:10" x14ac:dyDescent="0.3">
      <c r="B8" s="41" t="s">
        <v>1</v>
      </c>
      <c r="C8" s="38"/>
      <c r="D8" s="9">
        <f>100/D6*D7</f>
        <v>0</v>
      </c>
      <c r="H8" s="5"/>
    </row>
    <row r="9" spans="1:10" ht="15" thickBot="1" x14ac:dyDescent="0.35">
      <c r="B9" s="55" t="s">
        <v>2</v>
      </c>
      <c r="C9" s="56"/>
      <c r="D9" s="57">
        <f>(5*D7/D6)+1</f>
        <v>1</v>
      </c>
      <c r="H9" s="5"/>
    </row>
    <row r="10" spans="1:10" x14ac:dyDescent="0.3">
      <c r="B10" s="6"/>
      <c r="D10" s="10"/>
      <c r="H10" s="5"/>
    </row>
    <row r="11" spans="1:10" x14ac:dyDescent="0.3">
      <c r="B11" s="6"/>
      <c r="D11" s="10">
        <f>SUM(D12:D23)</f>
        <v>69</v>
      </c>
      <c r="G11" s="10">
        <f>SUM(G12:G32)</f>
        <v>0</v>
      </c>
      <c r="I11" s="10"/>
      <c r="J11" s="5"/>
    </row>
    <row r="12" spans="1:10" s="4" customFormat="1" x14ac:dyDescent="0.3">
      <c r="A12" s="22" t="s">
        <v>3</v>
      </c>
      <c r="B12" s="23" t="s">
        <v>30</v>
      </c>
      <c r="C12" s="23" t="s">
        <v>29</v>
      </c>
      <c r="D12" s="37" t="s">
        <v>6</v>
      </c>
      <c r="E12" s="23" t="s">
        <v>28</v>
      </c>
      <c r="G12" s="24" t="s">
        <v>7</v>
      </c>
      <c r="H12" s="25" t="s">
        <v>4</v>
      </c>
    </row>
    <row r="13" spans="1:10" ht="16.2" customHeight="1" x14ac:dyDescent="0.3">
      <c r="A13" s="22">
        <v>1</v>
      </c>
      <c r="B13" s="26" t="s">
        <v>37</v>
      </c>
      <c r="C13" s="27" t="s">
        <v>71</v>
      </c>
      <c r="D13" s="28">
        <v>5</v>
      </c>
      <c r="E13" s="27" t="s">
        <v>40</v>
      </c>
      <c r="F13" s="29"/>
      <c r="G13" s="28"/>
      <c r="H13" s="27"/>
    </row>
    <row r="14" spans="1:10" x14ac:dyDescent="0.3">
      <c r="A14" s="22">
        <f>A13+1</f>
        <v>2</v>
      </c>
      <c r="B14" s="26" t="s">
        <v>41</v>
      </c>
      <c r="C14" s="27" t="s">
        <v>70</v>
      </c>
      <c r="D14" s="28">
        <v>2</v>
      </c>
      <c r="E14" s="27" t="s">
        <v>43</v>
      </c>
      <c r="F14" s="29"/>
      <c r="G14" s="28"/>
      <c r="H14" s="27"/>
    </row>
    <row r="15" spans="1:10" ht="28.8" x14ac:dyDescent="0.3">
      <c r="A15" s="22">
        <f>A14+1</f>
        <v>3</v>
      </c>
      <c r="B15" s="26" t="s">
        <v>42</v>
      </c>
      <c r="C15" s="27" t="s">
        <v>72</v>
      </c>
      <c r="D15" s="28">
        <v>2</v>
      </c>
      <c r="E15" s="27" t="s">
        <v>44</v>
      </c>
      <c r="F15" s="29"/>
      <c r="G15" s="28"/>
      <c r="H15" s="27"/>
    </row>
    <row r="16" spans="1:10" x14ac:dyDescent="0.3">
      <c r="B16" s="2"/>
      <c r="C16" s="5"/>
    </row>
    <row r="17" spans="1:8" s="4" customFormat="1" x14ac:dyDescent="0.3">
      <c r="A17" s="30" t="s">
        <v>3</v>
      </c>
      <c r="B17" s="31" t="s">
        <v>27</v>
      </c>
      <c r="C17" s="32" t="str">
        <f>C12</f>
        <v>Hinweis</v>
      </c>
      <c r="D17" s="33" t="str">
        <f>D12</f>
        <v>Soll-P</v>
      </c>
      <c r="E17" s="32" t="str">
        <f>E12</f>
        <v>Indikatoren</v>
      </c>
      <c r="G17" s="34" t="str">
        <f>G12</f>
        <v>Ist-P</v>
      </c>
      <c r="H17" s="32" t="s">
        <v>4</v>
      </c>
    </row>
    <row r="18" spans="1:8" s="4" customFormat="1" x14ac:dyDescent="0.3">
      <c r="A18" s="30">
        <f>A15+1</f>
        <v>4</v>
      </c>
      <c r="B18" s="35" t="s">
        <v>45</v>
      </c>
      <c r="C18" s="35" t="s">
        <v>46</v>
      </c>
      <c r="D18" s="36">
        <v>6</v>
      </c>
      <c r="E18" s="35"/>
      <c r="F18" s="29"/>
      <c r="G18" s="36"/>
      <c r="H18" s="35"/>
    </row>
    <row r="19" spans="1:8" s="4" customFormat="1" ht="15" customHeight="1" x14ac:dyDescent="0.3">
      <c r="A19" s="30">
        <f t="shared" ref="A19:A28" si="0">A18+1</f>
        <v>5</v>
      </c>
      <c r="B19" s="35" t="s">
        <v>49</v>
      </c>
      <c r="C19" s="35" t="s">
        <v>47</v>
      </c>
      <c r="D19" s="36">
        <v>9</v>
      </c>
      <c r="E19" s="35" t="s">
        <v>48</v>
      </c>
      <c r="F19" s="29"/>
      <c r="G19" s="36"/>
      <c r="H19" s="35"/>
    </row>
    <row r="20" spans="1:8" s="4" customFormat="1" ht="28.8" x14ac:dyDescent="0.3">
      <c r="A20" s="30">
        <f t="shared" si="0"/>
        <v>6</v>
      </c>
      <c r="B20" s="35" t="s">
        <v>50</v>
      </c>
      <c r="C20" s="35" t="s">
        <v>51</v>
      </c>
      <c r="D20" s="36">
        <v>9</v>
      </c>
      <c r="E20" s="35"/>
      <c r="F20" s="29"/>
      <c r="G20" s="36"/>
      <c r="H20" s="35"/>
    </row>
    <row r="21" spans="1:8" s="4" customFormat="1" ht="28.8" x14ac:dyDescent="0.3">
      <c r="A21" s="30">
        <f t="shared" si="0"/>
        <v>7</v>
      </c>
      <c r="B21" s="35" t="s">
        <v>52</v>
      </c>
      <c r="C21" s="35" t="s">
        <v>73</v>
      </c>
      <c r="D21" s="36">
        <v>20</v>
      </c>
      <c r="E21" s="35"/>
      <c r="F21" s="29"/>
      <c r="G21" s="36"/>
      <c r="H21" s="35"/>
    </row>
    <row r="22" spans="1:8" s="4" customFormat="1" ht="43.2" x14ac:dyDescent="0.3">
      <c r="A22" s="30">
        <f t="shared" si="0"/>
        <v>8</v>
      </c>
      <c r="B22" s="35" t="s">
        <v>53</v>
      </c>
      <c r="C22" s="35" t="s">
        <v>74</v>
      </c>
      <c r="D22" s="36">
        <v>10</v>
      </c>
      <c r="E22" s="35"/>
      <c r="F22" s="29"/>
      <c r="G22" s="36"/>
      <c r="H22" s="35"/>
    </row>
    <row r="23" spans="1:8" s="4" customFormat="1" ht="43.2" x14ac:dyDescent="0.3">
      <c r="A23" s="30">
        <f t="shared" si="0"/>
        <v>9</v>
      </c>
      <c r="B23" s="35" t="s">
        <v>54</v>
      </c>
      <c r="C23" s="35" t="s">
        <v>55</v>
      </c>
      <c r="D23" s="36">
        <v>6</v>
      </c>
      <c r="E23" s="35"/>
      <c r="F23" s="29"/>
      <c r="G23" s="36"/>
      <c r="H23" s="35"/>
    </row>
    <row r="24" spans="1:8" s="4" customFormat="1" ht="43.2" x14ac:dyDescent="0.3">
      <c r="A24" s="30">
        <f t="shared" si="0"/>
        <v>10</v>
      </c>
      <c r="B24" s="35" t="s">
        <v>57</v>
      </c>
      <c r="C24" s="35" t="s">
        <v>58</v>
      </c>
      <c r="D24" s="36">
        <v>8</v>
      </c>
      <c r="E24" s="35"/>
      <c r="F24" s="29"/>
      <c r="G24" s="36"/>
      <c r="H24" s="35"/>
    </row>
    <row r="25" spans="1:8" s="4" customFormat="1" ht="28.8" x14ac:dyDescent="0.3">
      <c r="A25" s="30">
        <f t="shared" si="0"/>
        <v>11</v>
      </c>
      <c r="B25" s="35" t="s">
        <v>60</v>
      </c>
      <c r="C25" s="35" t="s">
        <v>56</v>
      </c>
      <c r="D25" s="36">
        <v>20</v>
      </c>
      <c r="E25" s="35" t="s">
        <v>59</v>
      </c>
      <c r="F25" s="29"/>
      <c r="G25" s="36"/>
      <c r="H25" s="35"/>
    </row>
    <row r="26" spans="1:8" s="4" customFormat="1" ht="28.8" x14ac:dyDescent="0.3">
      <c r="A26" s="30">
        <f t="shared" si="0"/>
        <v>12</v>
      </c>
      <c r="B26" s="35" t="s">
        <v>61</v>
      </c>
      <c r="C26" s="35" t="s">
        <v>62</v>
      </c>
      <c r="D26" s="36">
        <v>15</v>
      </c>
      <c r="E26" s="35" t="s">
        <v>63</v>
      </c>
      <c r="F26" s="29"/>
      <c r="G26" s="36"/>
      <c r="H26" s="35"/>
    </row>
    <row r="27" spans="1:8" s="4" customFormat="1" ht="28.8" x14ac:dyDescent="0.3">
      <c r="A27" s="30">
        <f t="shared" si="0"/>
        <v>13</v>
      </c>
      <c r="B27" s="35" t="s">
        <v>66</v>
      </c>
      <c r="C27" s="35" t="s">
        <v>64</v>
      </c>
      <c r="D27" s="36">
        <v>10</v>
      </c>
      <c r="E27" s="35" t="s">
        <v>65</v>
      </c>
      <c r="F27" s="29"/>
      <c r="G27" s="36"/>
      <c r="H27" s="35"/>
    </row>
    <row r="28" spans="1:8" s="4" customFormat="1" ht="28.8" x14ac:dyDescent="0.3">
      <c r="A28" s="30">
        <f t="shared" si="0"/>
        <v>14</v>
      </c>
      <c r="B28" s="35" t="s">
        <v>67</v>
      </c>
      <c r="C28" s="35" t="s">
        <v>68</v>
      </c>
      <c r="D28" s="36">
        <v>5</v>
      </c>
      <c r="E28" s="35" t="s">
        <v>69</v>
      </c>
      <c r="F28" s="29"/>
      <c r="G28" s="36"/>
      <c r="H28" s="35"/>
    </row>
    <row r="29" spans="1:8" x14ac:dyDescent="0.3">
      <c r="B29" s="2"/>
      <c r="C29" s="5"/>
    </row>
    <row r="30" spans="1:8" x14ac:dyDescent="0.3">
      <c r="A30" s="62" t="str">
        <f>A17</f>
        <v>#</v>
      </c>
      <c r="B30" s="63" t="s">
        <v>5</v>
      </c>
      <c r="C30" s="64"/>
      <c r="D30" s="65" t="str">
        <f>D17</f>
        <v>Soll-P</v>
      </c>
      <c r="E30" s="58"/>
      <c r="F30"/>
      <c r="G30" s="62" t="str">
        <f>$D$12</f>
        <v>Soll-P</v>
      </c>
      <c r="H30" s="63"/>
    </row>
    <row r="31" spans="1:8" s="4" customFormat="1" x14ac:dyDescent="0.3">
      <c r="A31" s="60">
        <f>A28+1</f>
        <v>15</v>
      </c>
      <c r="B31" s="58" t="s">
        <v>75</v>
      </c>
      <c r="C31" s="58" t="s">
        <v>76</v>
      </c>
      <c r="D31" s="59">
        <f>-$D$11*0.05</f>
        <v>-3.45</v>
      </c>
      <c r="E31" s="58"/>
      <c r="F31" s="29"/>
      <c r="G31" s="60"/>
      <c r="H31" s="58"/>
    </row>
    <row r="32" spans="1:8" ht="16.8" customHeight="1" x14ac:dyDescent="0.3">
      <c r="A32" s="60">
        <f t="shared" ref="A32" si="1">A31+1</f>
        <v>16</v>
      </c>
      <c r="B32" s="58" t="s">
        <v>38</v>
      </c>
      <c r="C32" s="58"/>
      <c r="D32" s="59">
        <f>-$D$11*0.05</f>
        <v>-3.45</v>
      </c>
      <c r="E32" s="58"/>
      <c r="F32"/>
      <c r="G32" s="60"/>
      <c r="H32" s="61"/>
    </row>
    <row r="33" spans="1:8" x14ac:dyDescent="0.3">
      <c r="A33" s="60">
        <f>A32+1</f>
        <v>17</v>
      </c>
      <c r="B33" s="61" t="s">
        <v>39</v>
      </c>
      <c r="C33" s="58"/>
      <c r="D33" s="59">
        <f>-$D$11*0.25</f>
        <v>-17.25</v>
      </c>
      <c r="E33" s="58"/>
      <c r="F33"/>
      <c r="G33" s="60"/>
      <c r="H33" s="61"/>
    </row>
  </sheetData>
  <pageMargins left="0.7" right="0.7" top="0.78740157499999996" bottom="0.78740157499999996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E821B-7631-4049-812B-4110FE3769B4}">
  <dimension ref="A1:J33"/>
  <sheetViews>
    <sheetView workbookViewId="0">
      <selection activeCell="C2" sqref="C2"/>
    </sheetView>
  </sheetViews>
  <sheetFormatPr baseColWidth="10" defaultColWidth="8.77734375" defaultRowHeight="14.4" x14ac:dyDescent="0.3"/>
  <cols>
    <col min="1" max="1" width="3.33203125" style="11" bestFit="1" customWidth="1"/>
    <col min="2" max="2" width="41.6640625" style="3" customWidth="1"/>
    <col min="3" max="3" width="40.44140625" customWidth="1"/>
    <col min="4" max="4" width="6.44140625" style="7" bestFit="1" customWidth="1"/>
    <col min="5" max="5" width="62.77734375" style="5" hidden="1" customWidth="1"/>
    <col min="6" max="6" width="6.44140625" style="7" bestFit="1" customWidth="1"/>
    <col min="7" max="7" width="5.77734375" bestFit="1" customWidth="1"/>
    <col min="8" max="8" width="54.6640625" style="7" customWidth="1"/>
    <col min="9" max="9" width="64.109375" style="3" customWidth="1"/>
  </cols>
  <sheetData>
    <row r="1" spans="1:10" ht="15" thickBot="1" x14ac:dyDescent="0.35">
      <c r="B1" s="43" t="s">
        <v>0</v>
      </c>
      <c r="C1" s="44" t="s">
        <v>33</v>
      </c>
      <c r="D1" s="44"/>
      <c r="H1" s="5"/>
    </row>
    <row r="2" spans="1:10" x14ac:dyDescent="0.3">
      <c r="B2" s="49" t="s">
        <v>34</v>
      </c>
      <c r="C2" s="47"/>
      <c r="D2" s="48"/>
      <c r="H2" s="5"/>
    </row>
    <row r="3" spans="1:10" x14ac:dyDescent="0.3">
      <c r="B3" s="49" t="s">
        <v>35</v>
      </c>
      <c r="C3" s="50"/>
      <c r="D3" s="51"/>
      <c r="H3" s="5"/>
    </row>
    <row r="4" spans="1:10" x14ac:dyDescent="0.3">
      <c r="B4" s="49" t="s">
        <v>36</v>
      </c>
      <c r="C4" s="50"/>
      <c r="D4" s="51"/>
      <c r="H4" s="5"/>
    </row>
    <row r="5" spans="1:10" ht="15" thickBot="1" x14ac:dyDescent="0.35">
      <c r="B5" s="52" t="s">
        <v>77</v>
      </c>
      <c r="C5" s="53"/>
      <c r="D5" s="54" t="s">
        <v>26</v>
      </c>
      <c r="H5" s="5"/>
    </row>
    <row r="6" spans="1:10" x14ac:dyDescent="0.3">
      <c r="B6" s="39" t="s">
        <v>31</v>
      </c>
      <c r="C6" s="40"/>
      <c r="D6" s="8">
        <f>$D$11</f>
        <v>69</v>
      </c>
      <c r="H6" s="5"/>
    </row>
    <row r="7" spans="1:10" x14ac:dyDescent="0.3">
      <c r="B7" s="45" t="s">
        <v>32</v>
      </c>
      <c r="C7" s="42"/>
      <c r="D7" s="46">
        <f>$G$11</f>
        <v>0</v>
      </c>
      <c r="H7" s="5"/>
    </row>
    <row r="8" spans="1:10" x14ac:dyDescent="0.3">
      <c r="B8" s="41" t="s">
        <v>1</v>
      </c>
      <c r="C8" s="38"/>
      <c r="D8" s="9">
        <f>100/D6*D7</f>
        <v>0</v>
      </c>
      <c r="H8" s="5"/>
    </row>
    <row r="9" spans="1:10" ht="15" thickBot="1" x14ac:dyDescent="0.35">
      <c r="B9" s="55" t="s">
        <v>2</v>
      </c>
      <c r="C9" s="56"/>
      <c r="D9" s="57">
        <f>(5*D7/D6)+1</f>
        <v>1</v>
      </c>
      <c r="H9" s="5"/>
    </row>
    <row r="10" spans="1:10" x14ac:dyDescent="0.3">
      <c r="B10" s="6"/>
      <c r="D10" s="10"/>
      <c r="H10" s="5"/>
    </row>
    <row r="11" spans="1:10" x14ac:dyDescent="0.3">
      <c r="B11" s="6"/>
      <c r="D11" s="10">
        <f>SUM(D12:D23)</f>
        <v>69</v>
      </c>
      <c r="G11" s="10">
        <f>SUM(G12:G32)</f>
        <v>0</v>
      </c>
      <c r="I11" s="10"/>
      <c r="J11" s="5"/>
    </row>
    <row r="12" spans="1:10" s="4" customFormat="1" x14ac:dyDescent="0.3">
      <c r="A12" s="22" t="s">
        <v>3</v>
      </c>
      <c r="B12" s="23" t="s">
        <v>30</v>
      </c>
      <c r="C12" s="23" t="s">
        <v>29</v>
      </c>
      <c r="D12" s="37" t="s">
        <v>6</v>
      </c>
      <c r="E12" s="23" t="s">
        <v>28</v>
      </c>
      <c r="G12" s="24" t="s">
        <v>7</v>
      </c>
      <c r="H12" s="25" t="s">
        <v>4</v>
      </c>
    </row>
    <row r="13" spans="1:10" ht="16.2" customHeight="1" x14ac:dyDescent="0.3">
      <c r="A13" s="22">
        <v>1</v>
      </c>
      <c r="B13" s="26" t="s">
        <v>37</v>
      </c>
      <c r="C13" s="27" t="s">
        <v>71</v>
      </c>
      <c r="D13" s="28">
        <v>5</v>
      </c>
      <c r="E13" s="27" t="s">
        <v>40</v>
      </c>
      <c r="F13" s="29"/>
      <c r="G13" s="28"/>
      <c r="H13" s="27"/>
    </row>
    <row r="14" spans="1:10" x14ac:dyDescent="0.3">
      <c r="A14" s="22">
        <f>A13+1</f>
        <v>2</v>
      </c>
      <c r="B14" s="26" t="s">
        <v>41</v>
      </c>
      <c r="C14" s="27" t="s">
        <v>70</v>
      </c>
      <c r="D14" s="28">
        <v>2</v>
      </c>
      <c r="E14" s="27" t="s">
        <v>43</v>
      </c>
      <c r="F14" s="29"/>
      <c r="G14" s="28"/>
      <c r="H14" s="27"/>
    </row>
    <row r="15" spans="1:10" ht="28.8" x14ac:dyDescent="0.3">
      <c r="A15" s="22">
        <f>A14+1</f>
        <v>3</v>
      </c>
      <c r="B15" s="26" t="s">
        <v>42</v>
      </c>
      <c r="C15" s="27" t="s">
        <v>72</v>
      </c>
      <c r="D15" s="28">
        <v>2</v>
      </c>
      <c r="E15" s="27" t="s">
        <v>44</v>
      </c>
      <c r="F15" s="29"/>
      <c r="G15" s="28"/>
      <c r="H15" s="27"/>
    </row>
    <row r="16" spans="1:10" x14ac:dyDescent="0.3">
      <c r="B16" s="2"/>
      <c r="C16" s="5"/>
    </row>
    <row r="17" spans="1:8" s="4" customFormat="1" x14ac:dyDescent="0.3">
      <c r="A17" s="30" t="s">
        <v>3</v>
      </c>
      <c r="B17" s="31" t="s">
        <v>27</v>
      </c>
      <c r="C17" s="32" t="str">
        <f>C12</f>
        <v>Hinweis</v>
      </c>
      <c r="D17" s="33" t="str">
        <f>D12</f>
        <v>Soll-P</v>
      </c>
      <c r="E17" s="32" t="str">
        <f>E12</f>
        <v>Indikatoren</v>
      </c>
      <c r="G17" s="34" t="str">
        <f>G12</f>
        <v>Ist-P</v>
      </c>
      <c r="H17" s="32" t="s">
        <v>4</v>
      </c>
    </row>
    <row r="18" spans="1:8" s="4" customFormat="1" x14ac:dyDescent="0.3">
      <c r="A18" s="30">
        <f>A15+1</f>
        <v>4</v>
      </c>
      <c r="B18" s="35" t="s">
        <v>45</v>
      </c>
      <c r="C18" s="35" t="s">
        <v>46</v>
      </c>
      <c r="D18" s="36">
        <v>6</v>
      </c>
      <c r="E18" s="35"/>
      <c r="F18" s="29"/>
      <c r="G18" s="36"/>
      <c r="H18" s="35"/>
    </row>
    <row r="19" spans="1:8" s="4" customFormat="1" ht="15" customHeight="1" x14ac:dyDescent="0.3">
      <c r="A19" s="30">
        <f t="shared" ref="A19:A28" si="0">A18+1</f>
        <v>5</v>
      </c>
      <c r="B19" s="35" t="s">
        <v>49</v>
      </c>
      <c r="C19" s="35" t="s">
        <v>47</v>
      </c>
      <c r="D19" s="36">
        <v>9</v>
      </c>
      <c r="E19" s="35" t="s">
        <v>48</v>
      </c>
      <c r="F19" s="29"/>
      <c r="G19" s="36"/>
      <c r="H19" s="35"/>
    </row>
    <row r="20" spans="1:8" s="4" customFormat="1" ht="28.8" x14ac:dyDescent="0.3">
      <c r="A20" s="30">
        <f t="shared" si="0"/>
        <v>6</v>
      </c>
      <c r="B20" s="35" t="s">
        <v>50</v>
      </c>
      <c r="C20" s="35" t="s">
        <v>51</v>
      </c>
      <c r="D20" s="36">
        <v>9</v>
      </c>
      <c r="E20" s="35"/>
      <c r="F20" s="29"/>
      <c r="G20" s="36"/>
      <c r="H20" s="35"/>
    </row>
    <row r="21" spans="1:8" s="4" customFormat="1" ht="28.8" x14ac:dyDescent="0.3">
      <c r="A21" s="30">
        <f t="shared" si="0"/>
        <v>7</v>
      </c>
      <c r="B21" s="35" t="s">
        <v>52</v>
      </c>
      <c r="C21" s="35" t="s">
        <v>73</v>
      </c>
      <c r="D21" s="36">
        <v>20</v>
      </c>
      <c r="E21" s="35"/>
      <c r="F21" s="29"/>
      <c r="G21" s="36"/>
      <c r="H21" s="35"/>
    </row>
    <row r="22" spans="1:8" s="4" customFormat="1" ht="43.2" x14ac:dyDescent="0.3">
      <c r="A22" s="30">
        <f t="shared" si="0"/>
        <v>8</v>
      </c>
      <c r="B22" s="35" t="s">
        <v>53</v>
      </c>
      <c r="C22" s="35" t="s">
        <v>74</v>
      </c>
      <c r="D22" s="36">
        <v>10</v>
      </c>
      <c r="E22" s="35"/>
      <c r="F22" s="29"/>
      <c r="G22" s="36"/>
      <c r="H22" s="35"/>
    </row>
    <row r="23" spans="1:8" s="4" customFormat="1" ht="43.2" x14ac:dyDescent="0.3">
      <c r="A23" s="30">
        <f t="shared" si="0"/>
        <v>9</v>
      </c>
      <c r="B23" s="35" t="s">
        <v>54</v>
      </c>
      <c r="C23" s="35" t="s">
        <v>55</v>
      </c>
      <c r="D23" s="36">
        <v>6</v>
      </c>
      <c r="E23" s="35"/>
      <c r="F23" s="29"/>
      <c r="G23" s="36"/>
      <c r="H23" s="35"/>
    </row>
    <row r="24" spans="1:8" s="4" customFormat="1" ht="43.2" x14ac:dyDescent="0.3">
      <c r="A24" s="30">
        <f t="shared" si="0"/>
        <v>10</v>
      </c>
      <c r="B24" s="35" t="s">
        <v>57</v>
      </c>
      <c r="C24" s="35" t="s">
        <v>58</v>
      </c>
      <c r="D24" s="36">
        <v>8</v>
      </c>
      <c r="E24" s="35"/>
      <c r="F24" s="29"/>
      <c r="G24" s="36"/>
      <c r="H24" s="35"/>
    </row>
    <row r="25" spans="1:8" s="4" customFormat="1" ht="28.8" x14ac:dyDescent="0.3">
      <c r="A25" s="30">
        <f t="shared" si="0"/>
        <v>11</v>
      </c>
      <c r="B25" s="35" t="s">
        <v>60</v>
      </c>
      <c r="C25" s="35" t="s">
        <v>56</v>
      </c>
      <c r="D25" s="36">
        <v>20</v>
      </c>
      <c r="E25" s="35" t="s">
        <v>59</v>
      </c>
      <c r="F25" s="29"/>
      <c r="G25" s="36"/>
      <c r="H25" s="35"/>
    </row>
    <row r="26" spans="1:8" s="4" customFormat="1" ht="28.8" x14ac:dyDescent="0.3">
      <c r="A26" s="30">
        <f t="shared" si="0"/>
        <v>12</v>
      </c>
      <c r="B26" s="35" t="s">
        <v>61</v>
      </c>
      <c r="C26" s="35" t="s">
        <v>62</v>
      </c>
      <c r="D26" s="36">
        <v>15</v>
      </c>
      <c r="E26" s="35" t="s">
        <v>63</v>
      </c>
      <c r="F26" s="29"/>
      <c r="G26" s="36"/>
      <c r="H26" s="35"/>
    </row>
    <row r="27" spans="1:8" s="4" customFormat="1" ht="28.8" x14ac:dyDescent="0.3">
      <c r="A27" s="30">
        <f t="shared" si="0"/>
        <v>13</v>
      </c>
      <c r="B27" s="35" t="s">
        <v>66</v>
      </c>
      <c r="C27" s="35" t="s">
        <v>64</v>
      </c>
      <c r="D27" s="36">
        <v>10</v>
      </c>
      <c r="E27" s="35" t="s">
        <v>65</v>
      </c>
      <c r="F27" s="29"/>
      <c r="G27" s="36"/>
      <c r="H27" s="35"/>
    </row>
    <row r="28" spans="1:8" s="4" customFormat="1" ht="28.8" x14ac:dyDescent="0.3">
      <c r="A28" s="30">
        <f t="shared" si="0"/>
        <v>14</v>
      </c>
      <c r="B28" s="35" t="s">
        <v>67</v>
      </c>
      <c r="C28" s="35" t="s">
        <v>68</v>
      </c>
      <c r="D28" s="36">
        <v>5</v>
      </c>
      <c r="E28" s="35" t="s">
        <v>69</v>
      </c>
      <c r="F28" s="29"/>
      <c r="G28" s="36"/>
      <c r="H28" s="35"/>
    </row>
    <row r="29" spans="1:8" x14ac:dyDescent="0.3">
      <c r="B29" s="2"/>
      <c r="C29" s="5"/>
    </row>
    <row r="30" spans="1:8" x14ac:dyDescent="0.3">
      <c r="A30" s="62" t="str">
        <f>A17</f>
        <v>#</v>
      </c>
      <c r="B30" s="63" t="s">
        <v>5</v>
      </c>
      <c r="C30" s="64"/>
      <c r="D30" s="65" t="str">
        <f>D17</f>
        <v>Soll-P</v>
      </c>
      <c r="E30" s="58"/>
      <c r="F30"/>
      <c r="G30" s="62" t="str">
        <f>$D$12</f>
        <v>Soll-P</v>
      </c>
      <c r="H30" s="63"/>
    </row>
    <row r="31" spans="1:8" s="4" customFormat="1" x14ac:dyDescent="0.3">
      <c r="A31" s="60">
        <f>A28+1</f>
        <v>15</v>
      </c>
      <c r="B31" s="58" t="s">
        <v>75</v>
      </c>
      <c r="C31" s="58" t="s">
        <v>76</v>
      </c>
      <c r="D31" s="59">
        <f>-$D$11*0.05</f>
        <v>-3.45</v>
      </c>
      <c r="E31" s="58"/>
      <c r="F31" s="29"/>
      <c r="G31" s="60"/>
      <c r="H31" s="58"/>
    </row>
    <row r="32" spans="1:8" ht="16.8" customHeight="1" x14ac:dyDescent="0.3">
      <c r="A32" s="60">
        <f t="shared" ref="A32" si="1">A31+1</f>
        <v>16</v>
      </c>
      <c r="B32" s="58" t="s">
        <v>38</v>
      </c>
      <c r="C32" s="58"/>
      <c r="D32" s="59">
        <f>-$D$11*0.05</f>
        <v>-3.45</v>
      </c>
      <c r="E32" s="58"/>
      <c r="F32"/>
      <c r="G32" s="60"/>
      <c r="H32" s="61"/>
    </row>
    <row r="33" spans="1:8" x14ac:dyDescent="0.3">
      <c r="A33" s="60">
        <f>A32+1</f>
        <v>17</v>
      </c>
      <c r="B33" s="61" t="s">
        <v>39</v>
      </c>
      <c r="C33" s="58"/>
      <c r="D33" s="59">
        <f>-$D$11*0.25</f>
        <v>-17.25</v>
      </c>
      <c r="E33" s="58"/>
      <c r="F33"/>
      <c r="G33" s="60"/>
      <c r="H33" s="61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299E0-AFED-47BA-B0BD-BB87CE68D8B9}">
  <dimension ref="A1:J33"/>
  <sheetViews>
    <sheetView zoomScale="85" zoomScaleNormal="85" workbookViewId="0">
      <selection activeCell="C2" sqref="A1:XFD1048576"/>
    </sheetView>
  </sheetViews>
  <sheetFormatPr baseColWidth="10" defaultColWidth="8.77734375" defaultRowHeight="14.4" x14ac:dyDescent="0.3"/>
  <cols>
    <col min="1" max="1" width="3.33203125" style="11" bestFit="1" customWidth="1"/>
    <col min="2" max="2" width="41.6640625" style="3" customWidth="1"/>
    <col min="3" max="3" width="40.44140625" customWidth="1"/>
    <col min="4" max="4" width="6.44140625" style="7" bestFit="1" customWidth="1"/>
    <col min="5" max="5" width="62.77734375" style="5" hidden="1" customWidth="1"/>
    <col min="6" max="6" width="6.44140625" style="7" bestFit="1" customWidth="1"/>
    <col min="7" max="7" width="5.77734375" bestFit="1" customWidth="1"/>
    <col min="8" max="8" width="54.6640625" style="7" customWidth="1"/>
    <col min="9" max="9" width="64.109375" style="3" customWidth="1"/>
  </cols>
  <sheetData>
    <row r="1" spans="1:10" ht="15" thickBot="1" x14ac:dyDescent="0.35">
      <c r="B1" s="43" t="s">
        <v>0</v>
      </c>
      <c r="C1" s="44" t="s">
        <v>33</v>
      </c>
      <c r="D1" s="44"/>
      <c r="H1" s="5"/>
    </row>
    <row r="2" spans="1:10" x14ac:dyDescent="0.3">
      <c r="B2" s="49" t="s">
        <v>34</v>
      </c>
      <c r="C2" s="47"/>
      <c r="D2" s="48"/>
      <c r="H2" s="5"/>
    </row>
    <row r="3" spans="1:10" x14ac:dyDescent="0.3">
      <c r="B3" s="49" t="s">
        <v>35</v>
      </c>
      <c r="C3" s="50"/>
      <c r="D3" s="51"/>
      <c r="H3" s="5"/>
    </row>
    <row r="4" spans="1:10" x14ac:dyDescent="0.3">
      <c r="B4" s="49" t="s">
        <v>36</v>
      </c>
      <c r="C4" s="50"/>
      <c r="D4" s="51"/>
      <c r="H4" s="5"/>
    </row>
    <row r="5" spans="1:10" ht="15" thickBot="1" x14ac:dyDescent="0.35">
      <c r="B5" s="52" t="s">
        <v>77</v>
      </c>
      <c r="C5" s="53"/>
      <c r="D5" s="54" t="s">
        <v>26</v>
      </c>
      <c r="H5" s="5"/>
    </row>
    <row r="6" spans="1:10" x14ac:dyDescent="0.3">
      <c r="B6" s="39" t="s">
        <v>31</v>
      </c>
      <c r="C6" s="40"/>
      <c r="D6" s="8">
        <f>$D$11</f>
        <v>69</v>
      </c>
      <c r="H6" s="5"/>
    </row>
    <row r="7" spans="1:10" x14ac:dyDescent="0.3">
      <c r="B7" s="45" t="s">
        <v>32</v>
      </c>
      <c r="C7" s="42"/>
      <c r="D7" s="46">
        <f>$G$11</f>
        <v>0</v>
      </c>
      <c r="H7" s="5"/>
    </row>
    <row r="8" spans="1:10" x14ac:dyDescent="0.3">
      <c r="B8" s="41" t="s">
        <v>1</v>
      </c>
      <c r="C8" s="38"/>
      <c r="D8" s="9">
        <f>100/D6*D7</f>
        <v>0</v>
      </c>
      <c r="H8" s="5"/>
    </row>
    <row r="9" spans="1:10" ht="15" thickBot="1" x14ac:dyDescent="0.35">
      <c r="B9" s="55" t="s">
        <v>2</v>
      </c>
      <c r="C9" s="56"/>
      <c r="D9" s="57">
        <f>(5*D7/D6)+1</f>
        <v>1</v>
      </c>
      <c r="H9" s="5"/>
    </row>
    <row r="10" spans="1:10" x14ac:dyDescent="0.3">
      <c r="B10" s="6"/>
      <c r="D10" s="10"/>
      <c r="H10" s="5"/>
    </row>
    <row r="11" spans="1:10" x14ac:dyDescent="0.3">
      <c r="B11" s="6"/>
      <c r="D11" s="10">
        <f>SUM(D12:D23)</f>
        <v>69</v>
      </c>
      <c r="G11" s="10">
        <f>SUM(G12:G32)</f>
        <v>0</v>
      </c>
      <c r="I11" s="10"/>
      <c r="J11" s="5"/>
    </row>
    <row r="12" spans="1:10" s="4" customFormat="1" x14ac:dyDescent="0.3">
      <c r="A12" s="22" t="s">
        <v>3</v>
      </c>
      <c r="B12" s="23" t="s">
        <v>30</v>
      </c>
      <c r="C12" s="23" t="s">
        <v>29</v>
      </c>
      <c r="D12" s="37" t="s">
        <v>6</v>
      </c>
      <c r="E12" s="23" t="s">
        <v>28</v>
      </c>
      <c r="G12" s="24" t="s">
        <v>7</v>
      </c>
      <c r="H12" s="25" t="s">
        <v>4</v>
      </c>
    </row>
    <row r="13" spans="1:10" ht="16.2" customHeight="1" x14ac:dyDescent="0.3">
      <c r="A13" s="22">
        <v>1</v>
      </c>
      <c r="B13" s="26" t="s">
        <v>37</v>
      </c>
      <c r="C13" s="27" t="s">
        <v>71</v>
      </c>
      <c r="D13" s="28">
        <v>5</v>
      </c>
      <c r="E13" s="27" t="s">
        <v>40</v>
      </c>
      <c r="F13" s="29"/>
      <c r="G13" s="28"/>
      <c r="H13" s="27"/>
    </row>
    <row r="14" spans="1:10" x14ac:dyDescent="0.3">
      <c r="A14" s="22">
        <f>A13+1</f>
        <v>2</v>
      </c>
      <c r="B14" s="26" t="s">
        <v>41</v>
      </c>
      <c r="C14" s="27" t="s">
        <v>70</v>
      </c>
      <c r="D14" s="28">
        <v>2</v>
      </c>
      <c r="E14" s="27" t="s">
        <v>43</v>
      </c>
      <c r="F14" s="29"/>
      <c r="G14" s="28"/>
      <c r="H14" s="27"/>
    </row>
    <row r="15" spans="1:10" ht="28.8" x14ac:dyDescent="0.3">
      <c r="A15" s="22">
        <f>A14+1</f>
        <v>3</v>
      </c>
      <c r="B15" s="26" t="s">
        <v>42</v>
      </c>
      <c r="C15" s="27" t="s">
        <v>72</v>
      </c>
      <c r="D15" s="28">
        <v>2</v>
      </c>
      <c r="E15" s="27" t="s">
        <v>44</v>
      </c>
      <c r="F15" s="29"/>
      <c r="G15" s="28"/>
      <c r="H15" s="27"/>
    </row>
    <row r="16" spans="1:10" x14ac:dyDescent="0.3">
      <c r="B16" s="2"/>
      <c r="C16" s="5"/>
    </row>
    <row r="17" spans="1:8" s="4" customFormat="1" x14ac:dyDescent="0.3">
      <c r="A17" s="30" t="s">
        <v>3</v>
      </c>
      <c r="B17" s="31" t="s">
        <v>27</v>
      </c>
      <c r="C17" s="32" t="str">
        <f>C12</f>
        <v>Hinweis</v>
      </c>
      <c r="D17" s="33" t="str">
        <f>D12</f>
        <v>Soll-P</v>
      </c>
      <c r="E17" s="32" t="str">
        <f>E12</f>
        <v>Indikatoren</v>
      </c>
      <c r="G17" s="34" t="str">
        <f>G12</f>
        <v>Ist-P</v>
      </c>
      <c r="H17" s="32" t="s">
        <v>4</v>
      </c>
    </row>
    <row r="18" spans="1:8" s="4" customFormat="1" x14ac:dyDescent="0.3">
      <c r="A18" s="30">
        <f>A15+1</f>
        <v>4</v>
      </c>
      <c r="B18" s="35" t="s">
        <v>45</v>
      </c>
      <c r="C18" s="35" t="s">
        <v>46</v>
      </c>
      <c r="D18" s="36">
        <v>6</v>
      </c>
      <c r="E18" s="35"/>
      <c r="F18" s="29"/>
      <c r="G18" s="36"/>
      <c r="H18" s="35"/>
    </row>
    <row r="19" spans="1:8" s="4" customFormat="1" ht="15" customHeight="1" x14ac:dyDescent="0.3">
      <c r="A19" s="30">
        <f t="shared" ref="A19:A28" si="0">A18+1</f>
        <v>5</v>
      </c>
      <c r="B19" s="35" t="s">
        <v>49</v>
      </c>
      <c r="C19" s="35" t="s">
        <v>47</v>
      </c>
      <c r="D19" s="36">
        <v>9</v>
      </c>
      <c r="E19" s="35" t="s">
        <v>48</v>
      </c>
      <c r="F19" s="29"/>
      <c r="G19" s="36"/>
      <c r="H19" s="35"/>
    </row>
    <row r="20" spans="1:8" s="4" customFormat="1" ht="28.8" x14ac:dyDescent="0.3">
      <c r="A20" s="30">
        <f t="shared" si="0"/>
        <v>6</v>
      </c>
      <c r="B20" s="35" t="s">
        <v>50</v>
      </c>
      <c r="C20" s="35" t="s">
        <v>51</v>
      </c>
      <c r="D20" s="36">
        <v>9</v>
      </c>
      <c r="E20" s="35"/>
      <c r="F20" s="29"/>
      <c r="G20" s="36"/>
      <c r="H20" s="35"/>
    </row>
    <row r="21" spans="1:8" s="4" customFormat="1" ht="28.8" x14ac:dyDescent="0.3">
      <c r="A21" s="30">
        <f t="shared" si="0"/>
        <v>7</v>
      </c>
      <c r="B21" s="35" t="s">
        <v>52</v>
      </c>
      <c r="C21" s="35" t="s">
        <v>73</v>
      </c>
      <c r="D21" s="36">
        <v>20</v>
      </c>
      <c r="E21" s="35"/>
      <c r="F21" s="29"/>
      <c r="G21" s="36"/>
      <c r="H21" s="35"/>
    </row>
    <row r="22" spans="1:8" s="4" customFormat="1" ht="43.2" x14ac:dyDescent="0.3">
      <c r="A22" s="30">
        <f t="shared" si="0"/>
        <v>8</v>
      </c>
      <c r="B22" s="35" t="s">
        <v>53</v>
      </c>
      <c r="C22" s="35" t="s">
        <v>74</v>
      </c>
      <c r="D22" s="36">
        <v>10</v>
      </c>
      <c r="E22" s="35"/>
      <c r="F22" s="29"/>
      <c r="G22" s="36"/>
      <c r="H22" s="35"/>
    </row>
    <row r="23" spans="1:8" s="4" customFormat="1" ht="43.2" x14ac:dyDescent="0.3">
      <c r="A23" s="30">
        <f t="shared" si="0"/>
        <v>9</v>
      </c>
      <c r="B23" s="35" t="s">
        <v>54</v>
      </c>
      <c r="C23" s="35" t="s">
        <v>55</v>
      </c>
      <c r="D23" s="36">
        <v>6</v>
      </c>
      <c r="E23" s="35"/>
      <c r="F23" s="29"/>
      <c r="G23" s="36"/>
      <c r="H23" s="35"/>
    </row>
    <row r="24" spans="1:8" s="4" customFormat="1" ht="43.2" x14ac:dyDescent="0.3">
      <c r="A24" s="30">
        <f t="shared" si="0"/>
        <v>10</v>
      </c>
      <c r="B24" s="35" t="s">
        <v>57</v>
      </c>
      <c r="C24" s="35" t="s">
        <v>58</v>
      </c>
      <c r="D24" s="36">
        <v>8</v>
      </c>
      <c r="E24" s="35"/>
      <c r="F24" s="29"/>
      <c r="G24" s="36"/>
      <c r="H24" s="35"/>
    </row>
    <row r="25" spans="1:8" s="4" customFormat="1" ht="28.8" x14ac:dyDescent="0.3">
      <c r="A25" s="30">
        <f t="shared" si="0"/>
        <v>11</v>
      </c>
      <c r="B25" s="35" t="s">
        <v>60</v>
      </c>
      <c r="C25" s="35" t="s">
        <v>56</v>
      </c>
      <c r="D25" s="36">
        <v>20</v>
      </c>
      <c r="E25" s="35" t="s">
        <v>59</v>
      </c>
      <c r="F25" s="29"/>
      <c r="G25" s="36"/>
      <c r="H25" s="35"/>
    </row>
    <row r="26" spans="1:8" s="4" customFormat="1" ht="28.8" x14ac:dyDescent="0.3">
      <c r="A26" s="30">
        <f t="shared" si="0"/>
        <v>12</v>
      </c>
      <c r="B26" s="35" t="s">
        <v>61</v>
      </c>
      <c r="C26" s="35" t="s">
        <v>62</v>
      </c>
      <c r="D26" s="36">
        <v>15</v>
      </c>
      <c r="E26" s="35" t="s">
        <v>63</v>
      </c>
      <c r="F26" s="29"/>
      <c r="G26" s="36"/>
      <c r="H26" s="35"/>
    </row>
    <row r="27" spans="1:8" s="4" customFormat="1" ht="28.8" x14ac:dyDescent="0.3">
      <c r="A27" s="30">
        <f t="shared" si="0"/>
        <v>13</v>
      </c>
      <c r="B27" s="35" t="s">
        <v>66</v>
      </c>
      <c r="C27" s="35" t="s">
        <v>64</v>
      </c>
      <c r="D27" s="36">
        <v>10</v>
      </c>
      <c r="E27" s="35" t="s">
        <v>65</v>
      </c>
      <c r="F27" s="29"/>
      <c r="G27" s="36"/>
      <c r="H27" s="35"/>
    </row>
    <row r="28" spans="1:8" s="4" customFormat="1" ht="28.8" x14ac:dyDescent="0.3">
      <c r="A28" s="30">
        <f t="shared" si="0"/>
        <v>14</v>
      </c>
      <c r="B28" s="35" t="s">
        <v>67</v>
      </c>
      <c r="C28" s="35" t="s">
        <v>68</v>
      </c>
      <c r="D28" s="36">
        <v>5</v>
      </c>
      <c r="E28" s="35" t="s">
        <v>69</v>
      </c>
      <c r="F28" s="29"/>
      <c r="G28" s="36"/>
      <c r="H28" s="35"/>
    </row>
    <row r="29" spans="1:8" x14ac:dyDescent="0.3">
      <c r="B29" s="2"/>
      <c r="C29" s="5"/>
    </row>
    <row r="30" spans="1:8" x14ac:dyDescent="0.3">
      <c r="A30" s="62" t="str">
        <f>A17</f>
        <v>#</v>
      </c>
      <c r="B30" s="63" t="s">
        <v>5</v>
      </c>
      <c r="C30" s="64"/>
      <c r="D30" s="65" t="str">
        <f>D17</f>
        <v>Soll-P</v>
      </c>
      <c r="E30" s="58"/>
      <c r="F30"/>
      <c r="G30" s="62" t="str">
        <f>$D$12</f>
        <v>Soll-P</v>
      </c>
      <c r="H30" s="63"/>
    </row>
    <row r="31" spans="1:8" s="4" customFormat="1" x14ac:dyDescent="0.3">
      <c r="A31" s="60">
        <f>A28+1</f>
        <v>15</v>
      </c>
      <c r="B31" s="58" t="s">
        <v>75</v>
      </c>
      <c r="C31" s="58" t="s">
        <v>76</v>
      </c>
      <c r="D31" s="59">
        <f>-$D$11*0.05</f>
        <v>-3.45</v>
      </c>
      <c r="E31" s="58"/>
      <c r="F31" s="29"/>
      <c r="G31" s="60"/>
      <c r="H31" s="58"/>
    </row>
    <row r="32" spans="1:8" ht="16.8" customHeight="1" x14ac:dyDescent="0.3">
      <c r="A32" s="60">
        <f t="shared" ref="A32" si="1">A31+1</f>
        <v>16</v>
      </c>
      <c r="B32" s="58" t="s">
        <v>38</v>
      </c>
      <c r="C32" s="58"/>
      <c r="D32" s="59">
        <f>-$D$11*0.05</f>
        <v>-3.45</v>
      </c>
      <c r="E32" s="58"/>
      <c r="F32"/>
      <c r="G32" s="60"/>
      <c r="H32" s="61"/>
    </row>
    <row r="33" spans="1:8" x14ac:dyDescent="0.3">
      <c r="A33" s="60">
        <f>A32+1</f>
        <v>17</v>
      </c>
      <c r="B33" s="61" t="s">
        <v>39</v>
      </c>
      <c r="C33" s="58"/>
      <c r="D33" s="59">
        <f>-$D$11*0.25</f>
        <v>-17.25</v>
      </c>
      <c r="E33" s="58"/>
      <c r="F33"/>
      <c r="G33" s="60"/>
      <c r="H33" s="61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0A9CB-DF40-4223-8451-ECCF4D27A489}">
  <dimension ref="A1:J33"/>
  <sheetViews>
    <sheetView tabSelected="1" workbookViewId="0">
      <selection activeCell="H32" sqref="H32"/>
    </sheetView>
  </sheetViews>
  <sheetFormatPr baseColWidth="10" defaultColWidth="8.77734375" defaultRowHeight="14.4" x14ac:dyDescent="0.3"/>
  <cols>
    <col min="1" max="1" width="3.33203125" style="11" bestFit="1" customWidth="1"/>
    <col min="2" max="2" width="41.6640625" style="3" customWidth="1"/>
    <col min="3" max="3" width="40.44140625" customWidth="1"/>
    <col min="4" max="4" width="6.44140625" style="7" bestFit="1" customWidth="1"/>
    <col min="5" max="5" width="62.77734375" style="5" hidden="1" customWidth="1"/>
    <col min="6" max="6" width="6.44140625" style="7" bestFit="1" customWidth="1"/>
    <col min="7" max="7" width="5.77734375" bestFit="1" customWidth="1"/>
    <col min="8" max="8" width="54.6640625" style="7" customWidth="1"/>
    <col min="9" max="9" width="64.109375" style="3" customWidth="1"/>
  </cols>
  <sheetData>
    <row r="1" spans="1:10" ht="15" thickBot="1" x14ac:dyDescent="0.35">
      <c r="B1" s="43" t="s">
        <v>0</v>
      </c>
      <c r="C1" s="44" t="s">
        <v>33</v>
      </c>
      <c r="D1" s="44"/>
      <c r="H1" s="5"/>
    </row>
    <row r="2" spans="1:10" x14ac:dyDescent="0.3">
      <c r="B2" s="49" t="s">
        <v>34</v>
      </c>
      <c r="C2" s="47"/>
      <c r="D2" s="48"/>
      <c r="H2" s="5"/>
    </row>
    <row r="3" spans="1:10" x14ac:dyDescent="0.3">
      <c r="B3" s="49" t="s">
        <v>35</v>
      </c>
      <c r="C3" s="50"/>
      <c r="D3" s="51"/>
      <c r="H3" s="5"/>
    </row>
    <row r="4" spans="1:10" x14ac:dyDescent="0.3">
      <c r="B4" s="49" t="s">
        <v>36</v>
      </c>
      <c r="C4" s="50"/>
      <c r="D4" s="51"/>
      <c r="H4" s="5"/>
    </row>
    <row r="5" spans="1:10" ht="15" thickBot="1" x14ac:dyDescent="0.35">
      <c r="B5" s="52" t="s">
        <v>77</v>
      </c>
      <c r="C5" s="53"/>
      <c r="D5" s="54" t="s">
        <v>26</v>
      </c>
      <c r="H5" s="5"/>
    </row>
    <row r="6" spans="1:10" x14ac:dyDescent="0.3">
      <c r="B6" s="39" t="s">
        <v>31</v>
      </c>
      <c r="C6" s="40"/>
      <c r="D6" s="8">
        <f>$D$11</f>
        <v>69</v>
      </c>
      <c r="H6" s="5"/>
    </row>
    <row r="7" spans="1:10" x14ac:dyDescent="0.3">
      <c r="B7" s="45" t="s">
        <v>32</v>
      </c>
      <c r="C7" s="42"/>
      <c r="D7" s="46">
        <f>$G$11</f>
        <v>0</v>
      </c>
      <c r="H7" s="5"/>
    </row>
    <row r="8" spans="1:10" x14ac:dyDescent="0.3">
      <c r="B8" s="41" t="s">
        <v>1</v>
      </c>
      <c r="C8" s="38"/>
      <c r="D8" s="9">
        <f>100/D6*D7</f>
        <v>0</v>
      </c>
      <c r="H8" s="5"/>
    </row>
    <row r="9" spans="1:10" ht="15" thickBot="1" x14ac:dyDescent="0.35">
      <c r="B9" s="55" t="s">
        <v>2</v>
      </c>
      <c r="C9" s="56"/>
      <c r="D9" s="57">
        <f>(5*D7/D6)+1</f>
        <v>1</v>
      </c>
      <c r="H9" s="5"/>
    </row>
    <row r="10" spans="1:10" x14ac:dyDescent="0.3">
      <c r="B10" s="6"/>
      <c r="D10" s="10"/>
      <c r="H10" s="5"/>
    </row>
    <row r="11" spans="1:10" x14ac:dyDescent="0.3">
      <c r="B11" s="6"/>
      <c r="D11" s="10">
        <f>SUM(D12:D23)</f>
        <v>69</v>
      </c>
      <c r="G11" s="10">
        <f>SUM(G12:G32)</f>
        <v>0</v>
      </c>
      <c r="I11" s="10"/>
      <c r="J11" s="5"/>
    </row>
    <row r="12" spans="1:10" s="4" customFormat="1" x14ac:dyDescent="0.3">
      <c r="A12" s="22" t="s">
        <v>3</v>
      </c>
      <c r="B12" s="23" t="s">
        <v>30</v>
      </c>
      <c r="C12" s="23" t="s">
        <v>29</v>
      </c>
      <c r="D12" s="37" t="s">
        <v>6</v>
      </c>
      <c r="E12" s="23" t="s">
        <v>28</v>
      </c>
      <c r="G12" s="24" t="s">
        <v>7</v>
      </c>
      <c r="H12" s="25" t="s">
        <v>4</v>
      </c>
    </row>
    <row r="13" spans="1:10" ht="16.2" customHeight="1" x14ac:dyDescent="0.3">
      <c r="A13" s="22">
        <v>1</v>
      </c>
      <c r="B13" s="26" t="s">
        <v>37</v>
      </c>
      <c r="C13" s="27" t="s">
        <v>71</v>
      </c>
      <c r="D13" s="28">
        <v>5</v>
      </c>
      <c r="E13" s="27" t="s">
        <v>40</v>
      </c>
      <c r="F13" s="29"/>
      <c r="G13" s="28"/>
      <c r="H13" s="27"/>
    </row>
    <row r="14" spans="1:10" x14ac:dyDescent="0.3">
      <c r="A14" s="22">
        <f>A13+1</f>
        <v>2</v>
      </c>
      <c r="B14" s="26" t="s">
        <v>41</v>
      </c>
      <c r="C14" s="27" t="s">
        <v>70</v>
      </c>
      <c r="D14" s="28">
        <v>2</v>
      </c>
      <c r="E14" s="27" t="s">
        <v>43</v>
      </c>
      <c r="F14" s="29"/>
      <c r="G14" s="28"/>
      <c r="H14" s="27"/>
    </row>
    <row r="15" spans="1:10" ht="28.8" x14ac:dyDescent="0.3">
      <c r="A15" s="22">
        <f>A14+1</f>
        <v>3</v>
      </c>
      <c r="B15" s="26" t="s">
        <v>42</v>
      </c>
      <c r="C15" s="27" t="s">
        <v>72</v>
      </c>
      <c r="D15" s="28">
        <v>2</v>
      </c>
      <c r="E15" s="27" t="s">
        <v>44</v>
      </c>
      <c r="F15" s="29"/>
      <c r="G15" s="28"/>
      <c r="H15" s="27"/>
    </row>
    <row r="16" spans="1:10" x14ac:dyDescent="0.3">
      <c r="B16" s="2"/>
      <c r="C16" s="5"/>
    </row>
    <row r="17" spans="1:8" s="4" customFormat="1" x14ac:dyDescent="0.3">
      <c r="A17" s="30" t="s">
        <v>3</v>
      </c>
      <c r="B17" s="31" t="s">
        <v>27</v>
      </c>
      <c r="C17" s="32" t="str">
        <f>C12</f>
        <v>Hinweis</v>
      </c>
      <c r="D17" s="33" t="str">
        <f>D12</f>
        <v>Soll-P</v>
      </c>
      <c r="E17" s="32" t="str">
        <f>E12</f>
        <v>Indikatoren</v>
      </c>
      <c r="G17" s="34" t="str">
        <f>G12</f>
        <v>Ist-P</v>
      </c>
      <c r="H17" s="32" t="s">
        <v>4</v>
      </c>
    </row>
    <row r="18" spans="1:8" s="4" customFormat="1" x14ac:dyDescent="0.3">
      <c r="A18" s="30">
        <f>A15+1</f>
        <v>4</v>
      </c>
      <c r="B18" s="35" t="s">
        <v>45</v>
      </c>
      <c r="C18" s="35" t="s">
        <v>46</v>
      </c>
      <c r="D18" s="36">
        <v>6</v>
      </c>
      <c r="E18" s="35"/>
      <c r="F18" s="29"/>
      <c r="G18" s="36"/>
      <c r="H18" s="35"/>
    </row>
    <row r="19" spans="1:8" s="4" customFormat="1" ht="15" customHeight="1" x14ac:dyDescent="0.3">
      <c r="A19" s="30">
        <f t="shared" ref="A19:A28" si="0">A18+1</f>
        <v>5</v>
      </c>
      <c r="B19" s="35" t="s">
        <v>49</v>
      </c>
      <c r="C19" s="35" t="s">
        <v>47</v>
      </c>
      <c r="D19" s="36">
        <v>9</v>
      </c>
      <c r="E19" s="35" t="s">
        <v>48</v>
      </c>
      <c r="F19" s="29"/>
      <c r="G19" s="36"/>
      <c r="H19" s="35"/>
    </row>
    <row r="20" spans="1:8" s="4" customFormat="1" ht="28.8" x14ac:dyDescent="0.3">
      <c r="A20" s="30">
        <f t="shared" si="0"/>
        <v>6</v>
      </c>
      <c r="B20" s="35" t="s">
        <v>50</v>
      </c>
      <c r="C20" s="35" t="s">
        <v>51</v>
      </c>
      <c r="D20" s="36">
        <v>9</v>
      </c>
      <c r="E20" s="35"/>
      <c r="F20" s="29"/>
      <c r="G20" s="36"/>
      <c r="H20" s="35"/>
    </row>
    <row r="21" spans="1:8" s="4" customFormat="1" ht="28.8" x14ac:dyDescent="0.3">
      <c r="A21" s="30">
        <f t="shared" si="0"/>
        <v>7</v>
      </c>
      <c r="B21" s="35" t="s">
        <v>52</v>
      </c>
      <c r="C21" s="35" t="s">
        <v>73</v>
      </c>
      <c r="D21" s="36">
        <v>20</v>
      </c>
      <c r="E21" s="35"/>
      <c r="F21" s="29"/>
      <c r="G21" s="36"/>
      <c r="H21" s="35"/>
    </row>
    <row r="22" spans="1:8" s="4" customFormat="1" ht="43.2" x14ac:dyDescent="0.3">
      <c r="A22" s="30">
        <f t="shared" si="0"/>
        <v>8</v>
      </c>
      <c r="B22" s="35" t="s">
        <v>53</v>
      </c>
      <c r="C22" s="35" t="s">
        <v>74</v>
      </c>
      <c r="D22" s="36">
        <v>10</v>
      </c>
      <c r="E22" s="35"/>
      <c r="F22" s="29"/>
      <c r="G22" s="36"/>
      <c r="H22" s="35"/>
    </row>
    <row r="23" spans="1:8" s="4" customFormat="1" ht="43.2" x14ac:dyDescent="0.3">
      <c r="A23" s="30">
        <f t="shared" si="0"/>
        <v>9</v>
      </c>
      <c r="B23" s="35" t="s">
        <v>54</v>
      </c>
      <c r="C23" s="35" t="s">
        <v>55</v>
      </c>
      <c r="D23" s="36">
        <v>6</v>
      </c>
      <c r="E23" s="35"/>
      <c r="F23" s="29"/>
      <c r="G23" s="36"/>
      <c r="H23" s="35"/>
    </row>
    <row r="24" spans="1:8" s="4" customFormat="1" ht="43.2" x14ac:dyDescent="0.3">
      <c r="A24" s="30">
        <f t="shared" si="0"/>
        <v>10</v>
      </c>
      <c r="B24" s="35" t="s">
        <v>57</v>
      </c>
      <c r="C24" s="35" t="s">
        <v>58</v>
      </c>
      <c r="D24" s="36">
        <v>8</v>
      </c>
      <c r="E24" s="35"/>
      <c r="F24" s="29"/>
      <c r="G24" s="36"/>
      <c r="H24" s="35"/>
    </row>
    <row r="25" spans="1:8" s="4" customFormat="1" ht="28.8" x14ac:dyDescent="0.3">
      <c r="A25" s="30">
        <f t="shared" si="0"/>
        <v>11</v>
      </c>
      <c r="B25" s="35" t="s">
        <v>60</v>
      </c>
      <c r="C25" s="35" t="s">
        <v>56</v>
      </c>
      <c r="D25" s="36">
        <v>20</v>
      </c>
      <c r="E25" s="35" t="s">
        <v>59</v>
      </c>
      <c r="F25" s="29"/>
      <c r="G25" s="36"/>
      <c r="H25" s="35"/>
    </row>
    <row r="26" spans="1:8" s="4" customFormat="1" ht="28.8" x14ac:dyDescent="0.3">
      <c r="A26" s="30">
        <f t="shared" si="0"/>
        <v>12</v>
      </c>
      <c r="B26" s="35" t="s">
        <v>61</v>
      </c>
      <c r="C26" s="35" t="s">
        <v>62</v>
      </c>
      <c r="D26" s="36">
        <v>15</v>
      </c>
      <c r="E26" s="35" t="s">
        <v>63</v>
      </c>
      <c r="F26" s="29"/>
      <c r="G26" s="36"/>
      <c r="H26" s="35"/>
    </row>
    <row r="27" spans="1:8" s="4" customFormat="1" ht="28.8" x14ac:dyDescent="0.3">
      <c r="A27" s="30">
        <f t="shared" si="0"/>
        <v>13</v>
      </c>
      <c r="B27" s="35" t="s">
        <v>66</v>
      </c>
      <c r="C27" s="35" t="s">
        <v>64</v>
      </c>
      <c r="D27" s="36">
        <v>10</v>
      </c>
      <c r="E27" s="35" t="s">
        <v>65</v>
      </c>
      <c r="F27" s="29"/>
      <c r="G27" s="36"/>
      <c r="H27" s="35"/>
    </row>
    <row r="28" spans="1:8" s="4" customFormat="1" ht="28.8" x14ac:dyDescent="0.3">
      <c r="A28" s="30">
        <f t="shared" si="0"/>
        <v>14</v>
      </c>
      <c r="B28" s="35" t="s">
        <v>67</v>
      </c>
      <c r="C28" s="35" t="s">
        <v>68</v>
      </c>
      <c r="D28" s="36">
        <v>5</v>
      </c>
      <c r="E28" s="35" t="s">
        <v>69</v>
      </c>
      <c r="F28" s="29"/>
      <c r="G28" s="36"/>
      <c r="H28" s="35"/>
    </row>
    <row r="29" spans="1:8" x14ac:dyDescent="0.3">
      <c r="B29" s="2"/>
      <c r="C29" s="5"/>
    </row>
    <row r="30" spans="1:8" x14ac:dyDescent="0.3">
      <c r="A30" s="62" t="str">
        <f>A17</f>
        <v>#</v>
      </c>
      <c r="B30" s="63" t="s">
        <v>5</v>
      </c>
      <c r="C30" s="64"/>
      <c r="D30" s="65" t="str">
        <f>D17</f>
        <v>Soll-P</v>
      </c>
      <c r="E30" s="58"/>
      <c r="F30"/>
      <c r="G30" s="62" t="str">
        <f>$D$12</f>
        <v>Soll-P</v>
      </c>
      <c r="H30" s="63"/>
    </row>
    <row r="31" spans="1:8" s="4" customFormat="1" x14ac:dyDescent="0.3">
      <c r="A31" s="60">
        <f>A28+1</f>
        <v>15</v>
      </c>
      <c r="B31" s="58" t="s">
        <v>75</v>
      </c>
      <c r="C31" s="58" t="s">
        <v>76</v>
      </c>
      <c r="D31" s="59">
        <f>-$D$11*0.05</f>
        <v>-3.45</v>
      </c>
      <c r="E31" s="58"/>
      <c r="F31" s="29"/>
      <c r="G31" s="60"/>
      <c r="H31" s="58"/>
    </row>
    <row r="32" spans="1:8" ht="16.8" customHeight="1" x14ac:dyDescent="0.3">
      <c r="A32" s="60">
        <f t="shared" ref="A32" si="1">A31+1</f>
        <v>16</v>
      </c>
      <c r="B32" s="58" t="s">
        <v>38</v>
      </c>
      <c r="C32" s="58"/>
      <c r="D32" s="59">
        <f>-$D$11*0.05</f>
        <v>-3.45</v>
      </c>
      <c r="E32" s="58"/>
      <c r="F32"/>
      <c r="G32" s="60"/>
      <c r="H32" s="61"/>
    </row>
    <row r="33" spans="1:8" x14ac:dyDescent="0.3">
      <c r="A33" s="60">
        <f>A32+1</f>
        <v>17</v>
      </c>
      <c r="B33" s="61" t="s">
        <v>39</v>
      </c>
      <c r="C33" s="58"/>
      <c r="D33" s="59">
        <f>-$D$11*0.25</f>
        <v>-17.25</v>
      </c>
      <c r="E33" s="58"/>
      <c r="F33"/>
      <c r="G33" s="60"/>
      <c r="H33" s="61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EF91E59A045E49BE546A552D95CD85" ma:contentTypeVersion="8" ma:contentTypeDescription="Ein neues Dokument erstellen." ma:contentTypeScope="" ma:versionID="fd9e4270de889ab13512e1cc61b74a6d">
  <xsd:schema xmlns:xsd="http://www.w3.org/2001/XMLSchema" xmlns:xs="http://www.w3.org/2001/XMLSchema" xmlns:p="http://schemas.microsoft.com/office/2006/metadata/properties" xmlns:ns2="d005a70f-e9eb-482f-be8b-dc15414a6e72" xmlns:ns3="fcc0db23-895c-44d3-85c9-563d09dd4648" targetNamespace="http://schemas.microsoft.com/office/2006/metadata/properties" ma:root="true" ma:fieldsID="365f97db1c2ecf002afa5e058d0d42c1" ns2:_="" ns3:_="">
    <xsd:import namespace="d005a70f-e9eb-482f-be8b-dc15414a6e72"/>
    <xsd:import namespace="fcc0db23-895c-44d3-85c9-563d09dd464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5a70f-e9eb-482f-be8b-dc15414a6e7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ierungen" ma:readOnly="false" ma:fieldId="{5cf76f15-5ced-4ddc-b409-7134ff3c332f}" ma:taxonomyMulti="true" ma:sspId="8b075c07-ef1e-4768-bfd5-1e7697736f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0db23-895c-44d3-85c9-563d09dd464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8794d9d5-bc7c-47c9-be70-d9ac415bee53}" ma:internalName="TaxCatchAll" ma:showField="CatchAllData" ma:web="fcc0db23-895c-44d3-85c9-563d09dd46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05a70f-e9eb-482f-be8b-dc15414a6e72">
      <Terms xmlns="http://schemas.microsoft.com/office/infopath/2007/PartnerControls"/>
    </lcf76f155ced4ddcb4097134ff3c332f>
    <TaxCatchAll xmlns="fcc0db23-895c-44d3-85c9-563d09dd4648" xsi:nil="true"/>
  </documentManagement>
</p:properties>
</file>

<file path=customXml/itemProps1.xml><?xml version="1.0" encoding="utf-8"?>
<ds:datastoreItem xmlns:ds="http://schemas.openxmlformats.org/officeDocument/2006/customXml" ds:itemID="{55C78BE2-5054-4AF5-B232-36A2B81370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05a70f-e9eb-482f-be8b-dc15414a6e72"/>
    <ds:schemaRef ds:uri="fcc0db23-895c-44d3-85c9-563d09dd46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E59318-8684-46B0-9F86-3030C19DE6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EF1BED-7943-4904-A0B0-60D65170A535}">
  <ds:schemaRefs>
    <ds:schemaRef ds:uri="http://purl.org/dc/terms/"/>
    <ds:schemaRef ds:uri="http://purl.org/dc/dcmitype/"/>
    <ds:schemaRef ds:uri="d005a70f-e9eb-482f-be8b-dc15414a6e72"/>
    <ds:schemaRef ds:uri="http://purl.org/dc/elements/1.1/"/>
    <ds:schemaRef ds:uri="http://schemas.microsoft.com/office/2006/metadata/properties"/>
    <ds:schemaRef ds:uri="http://schemas.microsoft.com/office/2006/documentManagement/types"/>
    <ds:schemaRef ds:uri="fcc0db23-895c-44d3-85c9-563d09dd4648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TimeSlots</vt:lpstr>
      <vt:lpstr>LB1_GR1</vt:lpstr>
      <vt:lpstr>LB1_GR2</vt:lpstr>
      <vt:lpstr>LB1_GR3</vt:lpstr>
      <vt:lpstr>LB1_GR4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Volkan Demir</dc:creator>
  <cp:keywords/>
  <dc:description/>
  <cp:lastModifiedBy>Demir,  Volkan (BZZ)</cp:lastModifiedBy>
  <cp:revision/>
  <cp:lastPrinted>2024-04-15T10:28:47Z</cp:lastPrinted>
  <dcterms:created xsi:type="dcterms:W3CDTF">2015-06-05T18:19:34Z</dcterms:created>
  <dcterms:modified xsi:type="dcterms:W3CDTF">2024-06-04T09:54:55Z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0x01010063EF91E59A045E49BE546A552D95CD85</vt:lpwstr>
  </property>
  <property fmtid="{D5CDD505-2E9C-101B-9397-08002B2CF9AE}" pid="3" name="MediaServiceImageTags">
    <vt:lpwstr/>
  </property>
</Properties>
</file>