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zzch-my.sharepoint.com/personal/volkan_demir_bzz_ch/Documents/--- Latest Version ---/WIKI-Importiert/m245/LB2_Fachgespräch_PoC_erbringen/"/>
    </mc:Choice>
  </mc:AlternateContent>
  <xr:revisionPtr revIDLastSave="844" documentId="13_ncr:1_{08DBB220-2F85-4C49-8FEC-F272EC3EEF99}" xr6:coauthVersionLast="47" xr6:coauthVersionMax="47" xr10:uidLastSave="{0B345BFA-3E26-4B6A-A3EA-A03231A45028}"/>
  <bookViews>
    <workbookView xWindow="-96" yWindow="-96" windowWidth="23232" windowHeight="12432" activeTab="1" xr2:uid="{00000000-000D-0000-FFFF-FFFF00000000}"/>
  </bookViews>
  <sheets>
    <sheet name="TimeSlots" sheetId="16" r:id="rId1"/>
    <sheet name="LB2_GR1" sheetId="8" r:id="rId2"/>
    <sheet name="LB2_GR2" sheetId="10" r:id="rId3"/>
    <sheet name="LB2_GR3" sheetId="9" r:id="rId4"/>
    <sheet name="LB2_GR4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8" l="1"/>
  <c r="A9" i="16"/>
  <c r="C6" i="16" l="1"/>
  <c r="C9" i="16" s="1"/>
  <c r="C12" i="16" s="1"/>
  <c r="F6" i="16"/>
  <c r="G32" i="8"/>
  <c r="A32" i="8"/>
  <c r="G27" i="8"/>
  <c r="D27" i="8"/>
  <c r="A27" i="8"/>
  <c r="H16" i="8"/>
  <c r="H27" i="8" s="1"/>
  <c r="H32" i="8" s="1"/>
  <c r="G16" i="8"/>
  <c r="E16" i="8"/>
  <c r="D16" i="8"/>
  <c r="D32" i="8" s="1"/>
  <c r="C16" i="8"/>
  <c r="C27" i="8" s="1"/>
  <c r="C32" i="8" s="1"/>
  <c r="A18" i="8"/>
  <c r="A19" i="8" s="1"/>
  <c r="A20" i="8" s="1"/>
  <c r="A21" i="8" s="1"/>
  <c r="A22" i="8" s="1"/>
  <c r="A23" i="8" s="1"/>
  <c r="A24" i="8" s="1"/>
  <c r="A25" i="8" s="1"/>
  <c r="A28" i="8" s="1"/>
  <c r="A29" i="8" s="1"/>
  <c r="A14" i="8"/>
  <c r="G11" i="8"/>
  <c r="D7" i="8" s="1"/>
  <c r="D11" i="8"/>
  <c r="D38" i="8" s="1"/>
  <c r="G34" i="11"/>
  <c r="A34" i="11"/>
  <c r="H29" i="11"/>
  <c r="H34" i="11" s="1"/>
  <c r="G29" i="11"/>
  <c r="D29" i="11"/>
  <c r="A29" i="11"/>
  <c r="H18" i="11"/>
  <c r="G18" i="11"/>
  <c r="E18" i="11"/>
  <c r="D18" i="11"/>
  <c r="D34" i="11" s="1"/>
  <c r="C18" i="11"/>
  <c r="C29" i="11" s="1"/>
  <c r="C34" i="11" s="1"/>
  <c r="A15" i="11"/>
  <c r="A16" i="11" s="1"/>
  <c r="A19" i="11" s="1"/>
  <c r="A20" i="11" s="1"/>
  <c r="A21" i="11" s="1"/>
  <c r="A22" i="11" s="1"/>
  <c r="A23" i="11" s="1"/>
  <c r="A24" i="11" s="1"/>
  <c r="A25" i="11" s="1"/>
  <c r="A26" i="11" s="1"/>
  <c r="A27" i="11" s="1"/>
  <c r="A30" i="11" s="1"/>
  <c r="A31" i="11" s="1"/>
  <c r="A14" i="11"/>
  <c r="G11" i="11"/>
  <c r="D7" i="11" s="1"/>
  <c r="D40" i="9"/>
  <c r="A40" i="9"/>
  <c r="D39" i="9"/>
  <c r="D36" i="9"/>
  <c r="D35" i="9"/>
  <c r="G34" i="9"/>
  <c r="A34" i="9"/>
  <c r="G29" i="9"/>
  <c r="D29" i="9"/>
  <c r="A29" i="9"/>
  <c r="H18" i="9"/>
  <c r="H29" i="9" s="1"/>
  <c r="H34" i="9" s="1"/>
  <c r="G18" i="9"/>
  <c r="E18" i="9"/>
  <c r="D18" i="9"/>
  <c r="D11" i="9" s="1"/>
  <c r="D31" i="9" s="1"/>
  <c r="C18" i="9"/>
  <c r="C29" i="9" s="1"/>
  <c r="C34" i="9" s="1"/>
  <c r="A14" i="9"/>
  <c r="A15" i="9" s="1"/>
  <c r="A16" i="9" s="1"/>
  <c r="A19" i="9" s="1"/>
  <c r="A20" i="9" s="1"/>
  <c r="A21" i="9" s="1"/>
  <c r="A22" i="9" s="1"/>
  <c r="A23" i="9" s="1"/>
  <c r="A24" i="9" s="1"/>
  <c r="A25" i="9" s="1"/>
  <c r="A26" i="9" s="1"/>
  <c r="A27" i="9" s="1"/>
  <c r="A30" i="9" s="1"/>
  <c r="A31" i="9" s="1"/>
  <c r="G32" i="10"/>
  <c r="A32" i="10"/>
  <c r="G29" i="10"/>
  <c r="D29" i="10"/>
  <c r="A29" i="10"/>
  <c r="H18" i="10"/>
  <c r="H29" i="10" s="1"/>
  <c r="H32" i="10" s="1"/>
  <c r="G18" i="10"/>
  <c r="E18" i="10"/>
  <c r="D18" i="10"/>
  <c r="D32" i="10" s="1"/>
  <c r="C18" i="10"/>
  <c r="C29" i="10" s="1"/>
  <c r="C32" i="10" s="1"/>
  <c r="A15" i="10"/>
  <c r="A16" i="10" s="1"/>
  <c r="A19" i="10" s="1"/>
  <c r="A20" i="10" s="1"/>
  <c r="A21" i="10" s="1"/>
  <c r="A22" i="10" s="1"/>
  <c r="A23" i="10" s="1"/>
  <c r="A24" i="10" s="1"/>
  <c r="A25" i="10" s="1"/>
  <c r="A26" i="10" s="1"/>
  <c r="A27" i="10" s="1"/>
  <c r="A30" i="10" s="1"/>
  <c r="A33" i="10" s="1"/>
  <c r="A34" i="10" s="1"/>
  <c r="A35" i="10" s="1"/>
  <c r="A36" i="10" s="1"/>
  <c r="A37" i="10" s="1"/>
  <c r="A14" i="10"/>
  <c r="G11" i="10"/>
  <c r="D7" i="10" s="1"/>
  <c r="D11" i="10"/>
  <c r="D37" i="10" s="1"/>
  <c r="D30" i="8" l="1"/>
  <c r="A30" i="8"/>
  <c r="A33" i="8"/>
  <c r="A34" i="8" s="1"/>
  <c r="A35" i="8" s="1"/>
  <c r="A36" i="8" s="1"/>
  <c r="A37" i="8" s="1"/>
  <c r="A38" i="8" s="1"/>
  <c r="D35" i="8"/>
  <c r="D28" i="8"/>
  <c r="D36" i="8"/>
  <c r="D29" i="8"/>
  <c r="D6" i="8"/>
  <c r="D8" i="8" s="1"/>
  <c r="D33" i="8"/>
  <c r="D37" i="8"/>
  <c r="D34" i="8"/>
  <c r="A32" i="11"/>
  <c r="A35" i="11"/>
  <c r="A36" i="11" s="1"/>
  <c r="A37" i="11" s="1"/>
  <c r="A38" i="11" s="1"/>
  <c r="A39" i="11" s="1"/>
  <c r="A40" i="11" s="1"/>
  <c r="D11" i="11"/>
  <c r="A35" i="9"/>
  <c r="A32" i="9"/>
  <c r="D32" i="9"/>
  <c r="G11" i="9"/>
  <c r="D7" i="9" s="1"/>
  <c r="A36" i="9"/>
  <c r="A37" i="9" s="1"/>
  <c r="A38" i="9" s="1"/>
  <c r="A39" i="9" s="1"/>
  <c r="D38" i="9"/>
  <c r="D37" i="9"/>
  <c r="D6" i="9"/>
  <c r="D8" i="9" s="1"/>
  <c r="D30" i="9"/>
  <c r="D34" i="9"/>
  <c r="D30" i="10"/>
  <c r="D34" i="10"/>
  <c r="D6" i="10"/>
  <c r="D8" i="10" s="1"/>
  <c r="D35" i="10"/>
  <c r="D36" i="10"/>
  <c r="D33" i="10"/>
  <c r="D9" i="8" l="1"/>
  <c r="D40" i="11"/>
  <c r="D36" i="11"/>
  <c r="D32" i="11"/>
  <c r="D39" i="11"/>
  <c r="D35" i="11"/>
  <c r="D6" i="11"/>
  <c r="D31" i="11"/>
  <c r="D38" i="11"/>
  <c r="D30" i="11"/>
  <c r="D37" i="11"/>
  <c r="D9" i="9"/>
  <c r="D9" i="10"/>
  <c r="D8" i="11" l="1"/>
  <c r="D9" i="11"/>
  <c r="E3" i="16"/>
  <c r="B6" i="16" s="1"/>
  <c r="E6" i="16" s="1"/>
  <c r="B9" i="16" s="1"/>
  <c r="E9" i="16" s="1"/>
  <c r="B12" i="16" s="1"/>
  <c r="E12" i="16" s="1"/>
  <c r="A4" i="16" l="1"/>
  <c r="A5" i="16" s="1"/>
  <c r="A6" i="16" l="1"/>
  <c r="A7" i="16" s="1"/>
  <c r="A8" i="16" s="1"/>
  <c r="A10" i="16" s="1"/>
  <c r="A11" i="16" s="1"/>
  <c r="A12" i="16" l="1"/>
  <c r="A13" i="16" s="1"/>
  <c r="A14" i="16" s="1"/>
</calcChain>
</file>

<file path=xl/sharedStrings.xml><?xml version="1.0" encoding="utf-8"?>
<sst xmlns="http://schemas.openxmlformats.org/spreadsheetml/2006/main" count="261" uniqueCount="77">
  <si>
    <t>Thema</t>
  </si>
  <si>
    <t>Prozent</t>
  </si>
  <si>
    <t>Note</t>
  </si>
  <si>
    <t>#</t>
  </si>
  <si>
    <t>Kommentar</t>
  </si>
  <si>
    <t>Malus</t>
  </si>
  <si>
    <t>Soll-P</t>
  </si>
  <si>
    <t>Ist-P</t>
  </si>
  <si>
    <t>Start</t>
  </si>
  <si>
    <t>Dauer</t>
  </si>
  <si>
    <t>Puffer</t>
  </si>
  <si>
    <t>Inhalt</t>
  </si>
  <si>
    <t>Indikatoren</t>
  </si>
  <si>
    <t>Hinweis</t>
  </si>
  <si>
    <t>Formales</t>
  </si>
  <si>
    <t>Punkte Soll</t>
  </si>
  <si>
    <t>Punkte Ist</t>
  </si>
  <si>
    <t>LL1: Nachname, Vorname</t>
  </si>
  <si>
    <t>LL2: Nachname, Vorname</t>
  </si>
  <si>
    <t>LL3: Nachname, Vorname</t>
  </si>
  <si>
    <t>Filename: 5%</t>
  </si>
  <si>
    <t>Verspätete Abgabe: pro angefangenem Tag 25%</t>
  </si>
  <si>
    <t>Titel/Filename, Seitenzahl, Datum, Autorenschaft</t>
  </si>
  <si>
    <t>LL4: Nachname, Vorname</t>
  </si>
  <si>
    <t>LB2 - Proof of Concept erbringen</t>
  </si>
  <si>
    <t>Agenda</t>
  </si>
  <si>
    <t>Outtro</t>
  </si>
  <si>
    <t>5-8 Bulletpoint</t>
  </si>
  <si>
    <t>Begrüssung, Zielsetzung, Auftrag</t>
  </si>
  <si>
    <t>Einleitung</t>
  </si>
  <si>
    <t>Aufbau</t>
  </si>
  <si>
    <t>Roter Faden</t>
  </si>
  <si>
    <t>Schnitt</t>
  </si>
  <si>
    <t>Übergänge</t>
  </si>
  <si>
    <t>Standard: M245_LB2_LL1_LL2_LL3</t>
  </si>
  <si>
    <t>PoC Usecases C</t>
  </si>
  <si>
    <t>2 UseCases Themengebiet C</t>
  </si>
  <si>
    <t>PoC Usecases R</t>
  </si>
  <si>
    <t>PoC Usecases U</t>
  </si>
  <si>
    <t>Ungleiche Arbeitsverteilung: 25%</t>
  </si>
  <si>
    <t>Bonus</t>
  </si>
  <si>
    <t>Konsequent sauberer Schnitt im Ton und Video</t>
  </si>
  <si>
    <t>Einleitung, Thema, Fachergebnisse, Zusammenfassung, Verabschiedung</t>
  </si>
  <si>
    <t>Zusammenfassung</t>
  </si>
  <si>
    <t>Fachergebnisse werden nochmals zusammengefasst.</t>
  </si>
  <si>
    <t>Quellennachweise/Hilfsmittel</t>
  </si>
  <si>
    <t>2 UseCases Themengebiet R</t>
  </si>
  <si>
    <t>2 UseCases Themengebiet U</t>
  </si>
  <si>
    <t>2 UseCases Themengebiet D</t>
  </si>
  <si>
    <t>PoC Usecases D</t>
  </si>
  <si>
    <t>M245_LB2</t>
  </si>
  <si>
    <t>TEAM</t>
  </si>
  <si>
    <t>Klasse</t>
  </si>
  <si>
    <t>IM22a</t>
  </si>
  <si>
    <t>Ende</t>
  </si>
  <si>
    <t>Nachname</t>
  </si>
  <si>
    <t>Je nach Komplexität und Vollständigkeit der Lösung 5 Pkt.
Programmierung: Insert, Creates
Prozessorientierung: Daten werden eingelesen bzw. Strukturen werden angelegt/bereitgestellt.</t>
  </si>
  <si>
    <t>Je nach Komplexität und Vollständigkeit der Lösung 4 Pkt.
Programmierung: Daten können via GUI aktualisiert werden.
Prozessorientierung: Daten können via Applikation aktualisiert werden.</t>
  </si>
  <si>
    <t xml:space="preserve">Je nach Komplexität und Vollständigkeit der Lösung 4 Pkt.
Programmierung: Daten können wir GUI gelesen werden.
Prozessorientierung: Daten können mittels Applikation und/oder Schnittstelle gelesen werden. </t>
  </si>
  <si>
    <t>Je nach Komplexität und Vollständigkeit der Lösung 4 Pkt.
Programmierung: Daten können via GUI gelöscht werden.
Prozessorientierung: Daten können via Applikation gelöscht werden.</t>
  </si>
  <si>
    <t>15-30 Sekunden</t>
  </si>
  <si>
    <t>Spezielle Algorithmen</t>
  </si>
  <si>
    <t>Berechtigung des Downloads sind nicht korrekt: Pro Downloadversuch 10%</t>
  </si>
  <si>
    <t>Die Berechtigung zum Download der Unterlagen ist beim Downloadversuch nicht korrekt. Abzug pro Versuch 10%.</t>
  </si>
  <si>
    <t xml:space="preserve">Verspätetes Bereitsstellung der Fachdateien: Pro angefangenem Tag 25%. </t>
  </si>
  <si>
    <t>Pro Alorithmus (vorher klären) wie Soundex, Indexierung, …</t>
  </si>
  <si>
    <t>I???</t>
  </si>
  <si>
    <t>Demonstration wird auf Englisch durchgeführt.</t>
  </si>
  <si>
    <t>Fragen werden auf Englisch beantwortet</t>
  </si>
  <si>
    <t>Verspäteter Anfang des Fachgespräches: 10%</t>
  </si>
  <si>
    <t>Ungenügende Vorbereitung des Fachgespräches: 10%</t>
  </si>
  <si>
    <t>Infrastruktur wurde nicht vorher getestet, Rollen und Zuständigkeiten sind unklar.</t>
  </si>
  <si>
    <t>Downloadlink ist tot oder es Berechtigungen müssen erste seitens LP beim Schüler angefragt werden.</t>
  </si>
  <si>
    <t>1: AI von W3School</t>
  </si>
  <si>
    <t>2: extremeAI</t>
  </si>
  <si>
    <t>3: freeDB</t>
  </si>
  <si>
    <t>4: examPrep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</si>
</sst>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6" borderId="4" applyNumberFormat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top"/>
    </xf>
    <xf numFmtId="20" fontId="0" fillId="0" borderId="1" xfId="0" applyNumberFormat="1" applyBorder="1" applyAlignment="1">
      <alignment horizontal="center" wrapText="1"/>
    </xf>
    <xf numFmtId="20" fontId="0" fillId="0" borderId="1" xfId="0" applyNumberFormat="1" applyBorder="1" applyAlignment="1">
      <alignment horizontal="left" wrapText="1"/>
    </xf>
    <xf numFmtId="0" fontId="5" fillId="0" borderId="0" xfId="0" applyFont="1"/>
    <xf numFmtId="0" fontId="2" fillId="3" borderId="1" xfId="2" applyFont="1" applyBorder="1" applyAlignment="1">
      <alignment horizontal="right" vertical="top"/>
    </xf>
    <xf numFmtId="0" fontId="2" fillId="3" borderId="1" xfId="2" applyFont="1" applyBorder="1" applyAlignment="1">
      <alignment wrapText="1"/>
    </xf>
    <xf numFmtId="0" fontId="2" fillId="3" borderId="1" xfId="2" applyFont="1" applyBorder="1" applyAlignment="1">
      <alignment horizontal="left" wrapText="1"/>
    </xf>
    <xf numFmtId="0" fontId="2" fillId="3" borderId="1" xfId="2" applyFont="1" applyBorder="1" applyAlignment="1">
      <alignment horizontal="center" wrapText="1"/>
    </xf>
    <xf numFmtId="164" fontId="2" fillId="3" borderId="1" xfId="2" applyNumberFormat="1" applyFont="1" applyBorder="1" applyAlignment="1">
      <alignment horizontal="center"/>
    </xf>
    <xf numFmtId="0" fontId="5" fillId="3" borderId="1" xfId="2" applyFont="1" applyBorder="1" applyAlignment="1">
      <alignment horizontal="left" wrapText="1"/>
    </xf>
    <xf numFmtId="164" fontId="5" fillId="3" borderId="1" xfId="2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2" fillId="0" borderId="17" xfId="0" applyFont="1" applyBorder="1" applyAlignment="1">
      <alignment wrapText="1"/>
    </xf>
    <xf numFmtId="164" fontId="2" fillId="0" borderId="8" xfId="0" applyNumberFormat="1" applyFont="1" applyBorder="1" applyAlignment="1">
      <alignment horizontal="center"/>
    </xf>
    <xf numFmtId="0" fontId="5" fillId="2" borderId="11" xfId="1" applyFont="1" applyBorder="1" applyAlignment="1">
      <alignment wrapText="1"/>
    </xf>
    <xf numFmtId="164" fontId="5" fillId="2" borderId="2" xfId="1" applyNumberFormat="1" applyFont="1" applyBorder="1" applyAlignment="1">
      <alignment horizontal="center"/>
    </xf>
    <xf numFmtId="0" fontId="5" fillId="2" borderId="18" xfId="1" applyFont="1" applyBorder="1" applyAlignment="1">
      <alignment wrapText="1"/>
    </xf>
    <xf numFmtId="0" fontId="5" fillId="2" borderId="9" xfId="1" applyFont="1" applyBorder="1" applyAlignment="1">
      <alignment wrapText="1"/>
    </xf>
    <xf numFmtId="164" fontId="5" fillId="2" borderId="3" xfId="1" applyNumberFormat="1" applyFont="1" applyBorder="1" applyAlignment="1">
      <alignment horizontal="center"/>
    </xf>
    <xf numFmtId="0" fontId="5" fillId="2" borderId="13" xfId="1" applyFont="1" applyBorder="1" applyAlignment="1">
      <alignment wrapText="1"/>
    </xf>
    <xf numFmtId="0" fontId="5" fillId="2" borderId="14" xfId="1" applyFont="1" applyBorder="1" applyAlignment="1">
      <alignment wrapText="1"/>
    </xf>
    <xf numFmtId="164" fontId="5" fillId="2" borderId="7" xfId="1" applyNumberFormat="1" applyFont="1" applyBorder="1" applyAlignment="1">
      <alignment horizontal="center"/>
    </xf>
    <xf numFmtId="0" fontId="2" fillId="2" borderId="13" xfId="1" applyFont="1" applyBorder="1" applyAlignment="1">
      <alignment wrapText="1"/>
    </xf>
    <xf numFmtId="0" fontId="2" fillId="2" borderId="14" xfId="1" applyFont="1" applyBorder="1" applyAlignment="1">
      <alignment wrapText="1"/>
    </xf>
    <xf numFmtId="164" fontId="2" fillId="2" borderId="7" xfId="1" applyNumberFormat="1" applyFont="1" applyBorder="1" applyAlignment="1">
      <alignment horizontal="center"/>
    </xf>
    <xf numFmtId="0" fontId="5" fillId="6" borderId="4" xfId="4" applyFont="1" applyAlignment="1">
      <alignment horizontal="left" wrapText="1"/>
    </xf>
    <xf numFmtId="164" fontId="5" fillId="6" borderId="4" xfId="4" applyNumberFormat="1" applyFont="1" applyAlignment="1">
      <alignment horizontal="center"/>
    </xf>
    <xf numFmtId="0" fontId="5" fillId="6" borderId="4" xfId="4" applyFont="1" applyAlignment="1">
      <alignment horizontal="right" vertical="top"/>
    </xf>
    <xf numFmtId="0" fontId="5" fillId="6" borderId="4" xfId="4" applyFont="1" applyAlignment="1">
      <alignment horizontal="justify" vertical="center" wrapText="1"/>
    </xf>
    <xf numFmtId="0" fontId="2" fillId="6" borderId="4" xfId="4" applyFont="1" applyAlignment="1">
      <alignment horizontal="right" vertical="top"/>
    </xf>
    <xf numFmtId="0" fontId="2" fillId="6" borderId="4" xfId="4" applyFont="1" applyAlignment="1">
      <alignment wrapText="1"/>
    </xf>
    <xf numFmtId="0" fontId="2" fillId="6" borderId="4" xfId="4" applyFont="1" applyAlignment="1">
      <alignment horizontal="left" wrapText="1"/>
    </xf>
    <xf numFmtId="164" fontId="2" fillId="6" borderId="4" xfId="4" applyNumberFormat="1" applyFont="1" applyAlignment="1">
      <alignment horizontal="center"/>
    </xf>
    <xf numFmtId="0" fontId="5" fillId="3" borderId="1" xfId="2" applyFont="1" applyBorder="1" applyAlignment="1">
      <alignment horizontal="right" vertical="top"/>
    </xf>
    <xf numFmtId="0" fontId="5" fillId="3" borderId="1" xfId="2" applyFont="1" applyBorder="1" applyAlignment="1">
      <alignment horizontal="justify" vertical="center" wrapText="1"/>
    </xf>
    <xf numFmtId="0" fontId="5" fillId="4" borderId="4" xfId="3" applyFont="1" applyBorder="1" applyAlignment="1">
      <alignment horizontal="right" vertical="top"/>
    </xf>
    <xf numFmtId="0" fontId="5" fillId="4" borderId="4" xfId="3" applyFont="1" applyBorder="1" applyAlignment="1">
      <alignment horizontal="left" wrapText="1"/>
    </xf>
    <xf numFmtId="164" fontId="5" fillId="4" borderId="4" xfId="3" applyNumberFormat="1" applyFont="1" applyBorder="1" applyAlignment="1">
      <alignment horizontal="center"/>
    </xf>
    <xf numFmtId="0" fontId="2" fillId="4" borderId="4" xfId="3" applyFont="1" applyBorder="1" applyAlignment="1">
      <alignment horizontal="right" vertical="top"/>
    </xf>
    <xf numFmtId="0" fontId="2" fillId="4" borderId="4" xfId="3" applyFont="1" applyBorder="1" applyAlignment="1">
      <alignment wrapText="1"/>
    </xf>
    <xf numFmtId="0" fontId="2" fillId="4" borderId="4" xfId="3" applyFont="1" applyBorder="1" applyAlignment="1">
      <alignment horizontal="left" wrapText="1"/>
    </xf>
    <xf numFmtId="164" fontId="2" fillId="4" borderId="4" xfId="3" applyNumberFormat="1" applyFont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wrapText="1"/>
    </xf>
    <xf numFmtId="9" fontId="5" fillId="4" borderId="4" xfId="3" applyNumberFormat="1" applyFont="1" applyBorder="1" applyAlignment="1">
      <alignment horizontal="left" wrapText="1"/>
    </xf>
    <xf numFmtId="9" fontId="5" fillId="6" borderId="4" xfId="4" applyNumberFormat="1" applyFont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0" fontId="4" fillId="4" borderId="10" xfId="3" applyBorder="1"/>
    <xf numFmtId="20" fontId="0" fillId="0" borderId="19" xfId="0" applyNumberFormat="1" applyBorder="1" applyAlignment="1">
      <alignment horizontal="center" wrapText="1"/>
    </xf>
    <xf numFmtId="20" fontId="0" fillId="0" borderId="19" xfId="0" applyNumberFormat="1" applyBorder="1" applyAlignment="1">
      <alignment horizontal="left" wrapText="1"/>
    </xf>
    <xf numFmtId="1" fontId="0" fillId="0" borderId="19" xfId="0" applyNumberFormat="1" applyBorder="1" applyAlignment="1">
      <alignment horizontal="left" wrapText="1"/>
    </xf>
    <xf numFmtId="0" fontId="0" fillId="0" borderId="20" xfId="0" applyBorder="1" applyAlignment="1">
      <alignment wrapText="1"/>
    </xf>
    <xf numFmtId="0" fontId="4" fillId="4" borderId="12" xfId="3" applyBorder="1"/>
    <xf numFmtId="0" fontId="0" fillId="0" borderId="21" xfId="0" applyBorder="1" applyAlignment="1">
      <alignment wrapText="1"/>
    </xf>
    <xf numFmtId="0" fontId="4" fillId="4" borderId="13" xfId="3" applyBorder="1"/>
    <xf numFmtId="20" fontId="0" fillId="0" borderId="22" xfId="0" applyNumberFormat="1" applyBorder="1" applyAlignment="1">
      <alignment horizontal="center" wrapText="1"/>
    </xf>
    <xf numFmtId="20" fontId="0" fillId="0" borderId="22" xfId="0" applyNumberFormat="1" applyBorder="1" applyAlignment="1">
      <alignment horizontal="left" wrapText="1"/>
    </xf>
    <xf numFmtId="1" fontId="0" fillId="0" borderId="22" xfId="0" applyNumberFormat="1" applyBorder="1" applyAlignment="1">
      <alignment horizontal="center" wrapText="1"/>
    </xf>
    <xf numFmtId="0" fontId="0" fillId="0" borderId="23" xfId="0" applyBorder="1" applyAlignment="1">
      <alignment wrapText="1"/>
    </xf>
    <xf numFmtId="1" fontId="0" fillId="0" borderId="22" xfId="0" applyNumberFormat="1" applyBorder="1" applyAlignment="1">
      <alignment horizontal="left" wrapText="1"/>
    </xf>
    <xf numFmtId="0" fontId="2" fillId="0" borderId="16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5" borderId="16" xfId="0" applyFill="1" applyBorder="1"/>
    <xf numFmtId="14" fontId="2" fillId="5" borderId="24" xfId="0" applyNumberFormat="1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</cellXfs>
  <cellStyles count="5">
    <cellStyle name="Eingabe" xfId="4" builtinId="20"/>
    <cellStyle name="Gut" xfId="3" builtinId="26"/>
    <cellStyle name="Neutral" xfId="2" builtinId="28"/>
    <cellStyle name="Schlecht" xfId="1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EC3D-F927-4BD8-BB9F-676682983391}">
  <dimension ref="A1:H14"/>
  <sheetViews>
    <sheetView zoomScale="85" zoomScaleNormal="85" workbookViewId="0">
      <selection activeCell="H13" sqref="H13"/>
    </sheetView>
  </sheetViews>
  <sheetFormatPr baseColWidth="10" defaultRowHeight="14.4" x14ac:dyDescent="0.55000000000000004"/>
  <cols>
    <col min="1" max="1" width="3.1015625" bestFit="1" customWidth="1"/>
    <col min="2" max="2" width="10.41796875" style="1" bestFit="1" customWidth="1"/>
    <col min="3" max="3" width="10.1015625" style="1" bestFit="1" customWidth="1"/>
    <col min="4" max="4" width="6.3125" style="1" bestFit="1" customWidth="1"/>
    <col min="5" max="5" width="6.3125" style="1" customWidth="1"/>
    <col min="6" max="6" width="10.1015625" style="1" customWidth="1"/>
    <col min="7" max="7" width="20" style="1" customWidth="1"/>
    <col min="8" max="8" width="26.1015625" style="1" customWidth="1"/>
  </cols>
  <sheetData>
    <row r="1" spans="1:8" ht="14.7" thickBot="1" x14ac:dyDescent="0.6">
      <c r="A1" s="82"/>
      <c r="B1" s="83">
        <v>45399</v>
      </c>
      <c r="C1" s="84"/>
      <c r="D1" s="84"/>
      <c r="E1" s="84"/>
      <c r="F1" s="84"/>
      <c r="G1" s="84"/>
      <c r="H1" s="85" t="s">
        <v>50</v>
      </c>
    </row>
    <row r="2" spans="1:8" ht="14.7" thickBot="1" x14ac:dyDescent="0.6">
      <c r="A2" s="79" t="s">
        <v>3</v>
      </c>
      <c r="B2" s="80" t="s">
        <v>8</v>
      </c>
      <c r="C2" s="80" t="s">
        <v>9</v>
      </c>
      <c r="D2" s="80" t="s">
        <v>10</v>
      </c>
      <c r="E2" s="80" t="s">
        <v>54</v>
      </c>
      <c r="F2" s="80" t="s">
        <v>52</v>
      </c>
      <c r="G2" s="80" t="s">
        <v>51</v>
      </c>
      <c r="H2" s="81" t="s">
        <v>55</v>
      </c>
    </row>
    <row r="3" spans="1:8" x14ac:dyDescent="0.55000000000000004">
      <c r="A3" s="66">
        <v>1</v>
      </c>
      <c r="B3" s="67">
        <v>0.54166666666666663</v>
      </c>
      <c r="C3" s="67">
        <v>1.3888888888888888E-2</v>
      </c>
      <c r="D3" s="68">
        <v>3.472222222222222E-3</v>
      </c>
      <c r="E3" s="68">
        <f>B3+C3+D3</f>
        <v>0.55902777777777768</v>
      </c>
      <c r="F3" s="67" t="s">
        <v>53</v>
      </c>
      <c r="G3" s="69" t="s">
        <v>73</v>
      </c>
      <c r="H3" s="70"/>
    </row>
    <row r="4" spans="1:8" x14ac:dyDescent="0.55000000000000004">
      <c r="A4" s="71">
        <f t="shared" ref="A4:A14" si="0">A3+1</f>
        <v>2</v>
      </c>
      <c r="C4" s="12"/>
      <c r="D4" s="13"/>
      <c r="E4" s="13"/>
      <c r="F4" s="12"/>
      <c r="G4" s="62"/>
      <c r="H4" s="72"/>
    </row>
    <row r="5" spans="1:8" ht="14.7" thickBot="1" x14ac:dyDescent="0.6">
      <c r="A5" s="73">
        <f t="shared" si="0"/>
        <v>3</v>
      </c>
      <c r="B5" s="74"/>
      <c r="C5" s="74"/>
      <c r="D5" s="75"/>
      <c r="E5" s="75"/>
      <c r="F5" s="74"/>
      <c r="G5" s="76"/>
      <c r="H5" s="77"/>
    </row>
    <row r="6" spans="1:8" x14ac:dyDescent="0.55000000000000004">
      <c r="A6" s="66">
        <f t="shared" si="0"/>
        <v>4</v>
      </c>
      <c r="B6" s="67">
        <f>E3</f>
        <v>0.55902777777777768</v>
      </c>
      <c r="C6" s="67">
        <f>C3</f>
        <v>1.3888888888888888E-2</v>
      </c>
      <c r="D6" s="68">
        <v>3.472222222222222E-3</v>
      </c>
      <c r="E6" s="68">
        <f>B6+C6+D6</f>
        <v>0.57638888888888873</v>
      </c>
      <c r="F6" s="67" t="str">
        <f>F3</f>
        <v>IM22a</v>
      </c>
      <c r="G6" s="69" t="s">
        <v>74</v>
      </c>
      <c r="H6" s="70"/>
    </row>
    <row r="7" spans="1:8" x14ac:dyDescent="0.55000000000000004">
      <c r="A7" s="71">
        <f t="shared" si="0"/>
        <v>5</v>
      </c>
      <c r="B7" s="12"/>
      <c r="C7" s="12"/>
      <c r="D7" s="13"/>
      <c r="E7" s="13"/>
      <c r="F7" s="12"/>
      <c r="G7" s="65"/>
      <c r="H7" s="72"/>
    </row>
    <row r="8" spans="1:8" ht="14.7" thickBot="1" x14ac:dyDescent="0.6">
      <c r="A8" s="73">
        <f t="shared" si="0"/>
        <v>6</v>
      </c>
      <c r="B8" s="74"/>
      <c r="C8" s="74"/>
      <c r="D8" s="75"/>
      <c r="E8" s="75"/>
      <c r="F8" s="74"/>
      <c r="G8" s="78"/>
      <c r="H8" s="77"/>
    </row>
    <row r="9" spans="1:8" x14ac:dyDescent="0.55000000000000004">
      <c r="A9" s="66">
        <f t="shared" si="0"/>
        <v>7</v>
      </c>
      <c r="B9" s="67">
        <f>E6</f>
        <v>0.57638888888888873</v>
      </c>
      <c r="C9" s="67">
        <f>C6</f>
        <v>1.3888888888888888E-2</v>
      </c>
      <c r="D9" s="68">
        <v>3.472222222222222E-3</v>
      </c>
      <c r="E9" s="68">
        <f>B9+C9+D9</f>
        <v>0.59374999999999978</v>
      </c>
      <c r="F9" s="67"/>
      <c r="G9" s="69" t="s">
        <v>75</v>
      </c>
      <c r="H9" s="70"/>
    </row>
    <row r="10" spans="1:8" x14ac:dyDescent="0.55000000000000004">
      <c r="A10" s="71">
        <f t="shared" si="0"/>
        <v>8</v>
      </c>
      <c r="B10" s="12"/>
      <c r="C10" s="12"/>
      <c r="D10" s="13"/>
      <c r="E10" s="13"/>
      <c r="F10" s="12"/>
      <c r="G10" s="65"/>
      <c r="H10" s="72"/>
    </row>
    <row r="11" spans="1:8" ht="14.7" thickBot="1" x14ac:dyDescent="0.6">
      <c r="A11" s="73">
        <f t="shared" si="0"/>
        <v>9</v>
      </c>
      <c r="B11" s="74"/>
      <c r="C11" s="74"/>
      <c r="D11" s="75"/>
      <c r="E11" s="75"/>
      <c r="F11" s="74"/>
      <c r="G11" s="78"/>
      <c r="H11" s="77"/>
    </row>
    <row r="12" spans="1:8" x14ac:dyDescent="0.55000000000000004">
      <c r="A12" s="66">
        <f t="shared" si="0"/>
        <v>10</v>
      </c>
      <c r="B12" s="67">
        <f>E9</f>
        <v>0.59374999999999978</v>
      </c>
      <c r="C12" s="67">
        <f>C9</f>
        <v>1.3888888888888888E-2</v>
      </c>
      <c r="D12" s="68"/>
      <c r="E12" s="68">
        <f>B12+C12+D12</f>
        <v>0.60763888888888862</v>
      </c>
      <c r="F12" s="67"/>
      <c r="G12" s="69" t="s">
        <v>76</v>
      </c>
      <c r="H12" s="70"/>
    </row>
    <row r="13" spans="1:8" x14ac:dyDescent="0.55000000000000004">
      <c r="A13" s="71">
        <f t="shared" si="0"/>
        <v>11</v>
      </c>
      <c r="B13" s="12"/>
      <c r="C13" s="12"/>
      <c r="D13" s="13"/>
      <c r="E13" s="13"/>
      <c r="F13" s="12"/>
      <c r="G13" s="62"/>
      <c r="H13" s="72"/>
    </row>
    <row r="14" spans="1:8" ht="14.7" thickBot="1" x14ac:dyDescent="0.6">
      <c r="A14" s="73">
        <f t="shared" si="0"/>
        <v>12</v>
      </c>
      <c r="B14" s="74"/>
      <c r="C14" s="74"/>
      <c r="D14" s="75"/>
      <c r="E14" s="75"/>
      <c r="F14" s="74"/>
      <c r="G14" s="76"/>
      <c r="H14" s="7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5230-7CD0-42FF-95C4-04EA1391DA66}">
  <dimension ref="A1:J38"/>
  <sheetViews>
    <sheetView tabSelected="1" topLeftCell="A12" zoomScale="60" zoomScaleNormal="60" workbookViewId="0">
      <selection activeCell="I22" sqref="I22"/>
    </sheetView>
  </sheetViews>
  <sheetFormatPr baseColWidth="10" defaultColWidth="8.7890625" defaultRowHeight="14.4" x14ac:dyDescent="0.55000000000000004"/>
  <cols>
    <col min="1" max="1" width="2.68359375" style="11" bestFit="1" customWidth="1"/>
    <col min="2" max="2" width="31.578125" style="3" bestFit="1" customWidth="1"/>
    <col min="3" max="3" width="38.734375" bestFit="1" customWidth="1"/>
    <col min="4" max="4" width="5.20703125" style="7" bestFit="1" customWidth="1"/>
    <col min="5" max="5" width="61.734375" style="5" bestFit="1" customWidth="1"/>
    <col min="6" max="6" width="6.41796875" style="7" bestFit="1" customWidth="1"/>
    <col min="7" max="7" width="5.20703125" bestFit="1" customWidth="1"/>
    <col min="8" max="8" width="10.3125" style="7" bestFit="1" customWidth="1"/>
    <col min="9" max="9" width="64.1015625" style="3" customWidth="1"/>
  </cols>
  <sheetData>
    <row r="1" spans="1:10" ht="14.7" thickBot="1" x14ac:dyDescent="0.6">
      <c r="B1" s="27" t="s">
        <v>0</v>
      </c>
      <c r="C1" s="28" t="s">
        <v>24</v>
      </c>
      <c r="D1" s="28"/>
      <c r="H1" s="5"/>
    </row>
    <row r="2" spans="1:10" x14ac:dyDescent="0.55000000000000004">
      <c r="B2" s="33" t="s">
        <v>17</v>
      </c>
      <c r="C2" s="31"/>
      <c r="D2" s="32"/>
      <c r="H2" s="5"/>
    </row>
    <row r="3" spans="1:10" x14ac:dyDescent="0.55000000000000004">
      <c r="B3" s="33" t="s">
        <v>18</v>
      </c>
      <c r="C3" s="34"/>
      <c r="D3" s="35"/>
      <c r="H3" s="5"/>
    </row>
    <row r="4" spans="1:10" x14ac:dyDescent="0.55000000000000004">
      <c r="B4" s="33" t="s">
        <v>19</v>
      </c>
      <c r="C4" s="34"/>
      <c r="D4" s="35"/>
      <c r="H4" s="5"/>
    </row>
    <row r="5" spans="1:10" ht="14.7" thickBot="1" x14ac:dyDescent="0.6">
      <c r="B5" s="36" t="s">
        <v>23</v>
      </c>
      <c r="C5" s="37"/>
      <c r="D5" s="38" t="s">
        <v>66</v>
      </c>
      <c r="H5" s="5"/>
    </row>
    <row r="6" spans="1:10" x14ac:dyDescent="0.55000000000000004">
      <c r="B6" s="23" t="s">
        <v>15</v>
      </c>
      <c r="C6" s="24"/>
      <c r="D6" s="8">
        <f>$D$11</f>
        <v>62</v>
      </c>
      <c r="H6" s="5"/>
    </row>
    <row r="7" spans="1:10" x14ac:dyDescent="0.55000000000000004">
      <c r="B7" s="29" t="s">
        <v>16</v>
      </c>
      <c r="C7" s="26"/>
      <c r="D7" s="30">
        <f>$G$11</f>
        <v>0</v>
      </c>
      <c r="H7" s="5"/>
    </row>
    <row r="8" spans="1:10" x14ac:dyDescent="0.55000000000000004">
      <c r="B8" s="25" t="s">
        <v>1</v>
      </c>
      <c r="C8" s="22"/>
      <c r="D8" s="9">
        <f>100/D6*D7</f>
        <v>0</v>
      </c>
      <c r="H8" s="5"/>
    </row>
    <row r="9" spans="1:10" ht="14.7" thickBot="1" x14ac:dyDescent="0.6">
      <c r="B9" s="39" t="s">
        <v>2</v>
      </c>
      <c r="C9" s="40"/>
      <c r="D9" s="41">
        <f>(5*D7/D6)+1</f>
        <v>1</v>
      </c>
      <c r="H9" s="5"/>
    </row>
    <row r="10" spans="1:10" x14ac:dyDescent="0.55000000000000004">
      <c r="B10" s="6"/>
      <c r="D10" s="10"/>
      <c r="H10" s="5"/>
    </row>
    <row r="11" spans="1:10" x14ac:dyDescent="0.55000000000000004">
      <c r="B11" s="6"/>
      <c r="D11" s="10">
        <f>SUM(D13:D25)</f>
        <v>62</v>
      </c>
      <c r="G11" s="10">
        <f>SUM(G12:G37)</f>
        <v>0</v>
      </c>
      <c r="I11" s="10"/>
      <c r="J11" s="5"/>
    </row>
    <row r="12" spans="1:10" s="4" customFormat="1" x14ac:dyDescent="0.55000000000000004">
      <c r="A12" s="15" t="s">
        <v>3</v>
      </c>
      <c r="B12" s="16" t="s">
        <v>14</v>
      </c>
      <c r="C12" s="16" t="s">
        <v>13</v>
      </c>
      <c r="D12" s="18" t="s">
        <v>6</v>
      </c>
      <c r="E12" s="16" t="s">
        <v>12</v>
      </c>
      <c r="G12" s="18" t="s">
        <v>7</v>
      </c>
      <c r="H12" s="16" t="s">
        <v>4</v>
      </c>
    </row>
    <row r="13" spans="1:10" ht="16.2" customHeight="1" x14ac:dyDescent="0.55000000000000004">
      <c r="A13" s="50">
        <v>1</v>
      </c>
      <c r="B13" s="51" t="s">
        <v>30</v>
      </c>
      <c r="C13" s="20"/>
      <c r="D13" s="21">
        <v>2</v>
      </c>
      <c r="E13" s="20"/>
      <c r="F13" s="14"/>
      <c r="G13" s="21"/>
      <c r="H13" s="20"/>
    </row>
    <row r="14" spans="1:10" x14ac:dyDescent="0.55000000000000004">
      <c r="A14" s="50">
        <f>A13+1</f>
        <v>2</v>
      </c>
      <c r="B14" s="51" t="s">
        <v>31</v>
      </c>
      <c r="C14" s="20"/>
      <c r="D14" s="21">
        <v>2</v>
      </c>
      <c r="E14" s="20" t="s">
        <v>42</v>
      </c>
      <c r="F14" s="14"/>
      <c r="G14" s="21"/>
      <c r="H14" s="20"/>
    </row>
    <row r="15" spans="1:10" x14ac:dyDescent="0.55000000000000004">
      <c r="B15" s="2"/>
      <c r="C15" s="5"/>
    </row>
    <row r="16" spans="1:10" s="4" customFormat="1" x14ac:dyDescent="0.55000000000000004">
      <c r="A16" s="15" t="s">
        <v>3</v>
      </c>
      <c r="B16" s="16" t="s">
        <v>11</v>
      </c>
      <c r="C16" s="17" t="str">
        <f>C12</f>
        <v>Hinweis</v>
      </c>
      <c r="D16" s="18" t="str">
        <f>D12</f>
        <v>Soll-P</v>
      </c>
      <c r="E16" s="17" t="str">
        <f>E12</f>
        <v>Indikatoren</v>
      </c>
      <c r="G16" s="19" t="str">
        <f>G12</f>
        <v>Ist-P</v>
      </c>
      <c r="H16" s="17" t="str">
        <f>H12</f>
        <v>Kommentar</v>
      </c>
    </row>
    <row r="17" spans="1:8" s="4" customFormat="1" x14ac:dyDescent="0.55000000000000004">
      <c r="A17" s="15">
        <f>A14+1</f>
        <v>3</v>
      </c>
      <c r="B17" s="20" t="s">
        <v>29</v>
      </c>
      <c r="C17" s="20" t="s">
        <v>28</v>
      </c>
      <c r="D17" s="21">
        <v>6</v>
      </c>
      <c r="E17" s="20" t="s">
        <v>60</v>
      </c>
      <c r="F17" s="14"/>
      <c r="G17" s="21"/>
      <c r="H17" s="20"/>
    </row>
    <row r="18" spans="1:8" s="4" customFormat="1" x14ac:dyDescent="0.55000000000000004">
      <c r="A18" s="15">
        <f t="shared" ref="A18:A25" si="0">A17+1</f>
        <v>4</v>
      </c>
      <c r="B18" s="20" t="s">
        <v>25</v>
      </c>
      <c r="C18" s="20"/>
      <c r="D18" s="21">
        <v>4</v>
      </c>
      <c r="E18" s="20" t="s">
        <v>27</v>
      </c>
      <c r="F18" s="14"/>
      <c r="G18" s="21"/>
      <c r="H18" s="20"/>
    </row>
    <row r="19" spans="1:8" s="4" customFormat="1" ht="57.6" x14ac:dyDescent="0.55000000000000004">
      <c r="A19" s="15">
        <f t="shared" si="0"/>
        <v>5</v>
      </c>
      <c r="B19" s="20" t="s">
        <v>35</v>
      </c>
      <c r="C19" s="20" t="s">
        <v>36</v>
      </c>
      <c r="D19" s="21">
        <v>10</v>
      </c>
      <c r="E19" s="20" t="s">
        <v>56</v>
      </c>
      <c r="F19" s="14"/>
      <c r="G19" s="21"/>
      <c r="H19" s="20"/>
    </row>
    <row r="20" spans="1:8" s="4" customFormat="1" ht="57.6" x14ac:dyDescent="0.55000000000000004">
      <c r="A20" s="15">
        <f t="shared" si="0"/>
        <v>6</v>
      </c>
      <c r="B20" s="20" t="s">
        <v>37</v>
      </c>
      <c r="C20" s="20" t="s">
        <v>46</v>
      </c>
      <c r="D20" s="21">
        <v>8</v>
      </c>
      <c r="E20" s="20" t="s">
        <v>58</v>
      </c>
      <c r="F20" s="14"/>
      <c r="G20" s="21"/>
      <c r="H20" s="20"/>
    </row>
    <row r="21" spans="1:8" s="4" customFormat="1" ht="46.2" customHeight="1" x14ac:dyDescent="0.55000000000000004">
      <c r="A21" s="15">
        <f t="shared" si="0"/>
        <v>7</v>
      </c>
      <c r="B21" s="20" t="s">
        <v>38</v>
      </c>
      <c r="C21" s="20" t="s">
        <v>47</v>
      </c>
      <c r="D21" s="21">
        <v>10</v>
      </c>
      <c r="E21" s="20" t="s">
        <v>57</v>
      </c>
      <c r="F21" s="14"/>
      <c r="G21" s="21"/>
      <c r="H21" s="20"/>
    </row>
    <row r="22" spans="1:8" s="4" customFormat="1" ht="43.2" x14ac:dyDescent="0.55000000000000004">
      <c r="A22" s="15">
        <f t="shared" si="0"/>
        <v>8</v>
      </c>
      <c r="B22" s="20" t="s">
        <v>49</v>
      </c>
      <c r="C22" s="20" t="s">
        <v>48</v>
      </c>
      <c r="D22" s="21">
        <v>10</v>
      </c>
      <c r="E22" s="20" t="s">
        <v>59</v>
      </c>
      <c r="F22" s="14"/>
      <c r="G22" s="21"/>
      <c r="H22" s="20"/>
    </row>
    <row r="23" spans="1:8" s="4" customFormat="1" x14ac:dyDescent="0.55000000000000004">
      <c r="A23" s="15">
        <f t="shared" si="0"/>
        <v>9</v>
      </c>
      <c r="B23" s="20" t="s">
        <v>43</v>
      </c>
      <c r="C23" s="20"/>
      <c r="D23" s="21">
        <v>4</v>
      </c>
      <c r="E23" s="20" t="s">
        <v>44</v>
      </c>
      <c r="F23" s="14"/>
      <c r="G23" s="21"/>
      <c r="H23" s="20"/>
    </row>
    <row r="24" spans="1:8" s="4" customFormat="1" x14ac:dyDescent="0.55000000000000004">
      <c r="A24" s="15">
        <f t="shared" si="0"/>
        <v>10</v>
      </c>
      <c r="B24" s="20" t="s">
        <v>26</v>
      </c>
      <c r="C24" s="20"/>
      <c r="D24" s="21">
        <v>2</v>
      </c>
      <c r="E24" s="20"/>
      <c r="F24" s="14"/>
      <c r="G24" s="21"/>
      <c r="H24" s="20"/>
    </row>
    <row r="25" spans="1:8" s="4" customFormat="1" x14ac:dyDescent="0.55000000000000004">
      <c r="A25" s="15">
        <f t="shared" si="0"/>
        <v>11</v>
      </c>
      <c r="B25" s="20" t="s">
        <v>45</v>
      </c>
      <c r="C25" s="20"/>
      <c r="D25" s="21">
        <v>4</v>
      </c>
      <c r="E25" s="20"/>
      <c r="F25" s="14"/>
      <c r="G25" s="21"/>
      <c r="H25" s="20"/>
    </row>
    <row r="26" spans="1:8" x14ac:dyDescent="0.55000000000000004">
      <c r="B26" s="2"/>
      <c r="C26" s="5"/>
    </row>
    <row r="27" spans="1:8" x14ac:dyDescent="0.55000000000000004">
      <c r="A27" s="55" t="str">
        <f>A16</f>
        <v>#</v>
      </c>
      <c r="B27" s="56" t="s">
        <v>40</v>
      </c>
      <c r="C27" s="57" t="str">
        <f>C16</f>
        <v>Hinweis</v>
      </c>
      <c r="D27" s="58">
        <f>D13</f>
        <v>2</v>
      </c>
      <c r="E27" s="57"/>
      <c r="F27" s="4"/>
      <c r="G27" s="55" t="str">
        <f>$D$12</f>
        <v>Soll-P</v>
      </c>
      <c r="H27" s="56" t="str">
        <f>H16</f>
        <v>Kommentar</v>
      </c>
    </row>
    <row r="28" spans="1:8" s="4" customFormat="1" ht="28.8" x14ac:dyDescent="0.55000000000000004">
      <c r="A28" s="52">
        <f>A25+1</f>
        <v>12</v>
      </c>
      <c r="B28" s="53" t="s">
        <v>61</v>
      </c>
      <c r="C28" s="53" t="s">
        <v>65</v>
      </c>
      <c r="D28" s="54">
        <f>$D$11*0.05</f>
        <v>3.1</v>
      </c>
      <c r="E28" s="53"/>
      <c r="F28" s="14"/>
      <c r="G28" s="52"/>
      <c r="H28" s="53"/>
    </row>
    <row r="29" spans="1:8" s="4" customFormat="1" ht="28.8" x14ac:dyDescent="0.55000000000000004">
      <c r="A29" s="52">
        <f>A28+1</f>
        <v>13</v>
      </c>
      <c r="B29" s="53" t="s">
        <v>67</v>
      </c>
      <c r="C29" s="63">
        <v>0.05</v>
      </c>
      <c r="D29" s="54">
        <f>$D$11*0.05</f>
        <v>3.1</v>
      </c>
      <c r="E29" s="53"/>
      <c r="F29" s="14"/>
      <c r="G29" s="52"/>
      <c r="H29" s="53"/>
    </row>
    <row r="30" spans="1:8" s="4" customFormat="1" ht="28.8" x14ac:dyDescent="0.55000000000000004">
      <c r="A30" s="52">
        <f>A29+1</f>
        <v>14</v>
      </c>
      <c r="B30" s="53" t="s">
        <v>68</v>
      </c>
      <c r="C30" s="63">
        <v>0.05</v>
      </c>
      <c r="D30" s="54">
        <f>$D$11*0.05</f>
        <v>3.1</v>
      </c>
      <c r="E30" s="53"/>
      <c r="F30" s="14"/>
      <c r="G30" s="52"/>
      <c r="H30" s="53"/>
    </row>
    <row r="31" spans="1:8" x14ac:dyDescent="0.55000000000000004">
      <c r="B31" s="59"/>
      <c r="C31" s="60"/>
      <c r="D31" s="61"/>
      <c r="E31" s="60"/>
      <c r="F31" s="61"/>
      <c r="G31" s="14"/>
      <c r="H31" s="61"/>
    </row>
    <row r="32" spans="1:8" x14ac:dyDescent="0.55000000000000004">
      <c r="A32" s="46" t="str">
        <f>A16</f>
        <v>#</v>
      </c>
      <c r="B32" s="47" t="s">
        <v>5</v>
      </c>
      <c r="C32" s="48" t="str">
        <f>C27</f>
        <v>Hinweis</v>
      </c>
      <c r="D32" s="49" t="str">
        <f>D16</f>
        <v>Soll-P</v>
      </c>
      <c r="E32" s="42"/>
      <c r="F32" s="14"/>
      <c r="G32" s="46" t="str">
        <f>$D$12</f>
        <v>Soll-P</v>
      </c>
      <c r="H32" s="47" t="str">
        <f>H27</f>
        <v>Kommentar</v>
      </c>
    </row>
    <row r="33" spans="1:8" s="4" customFormat="1" ht="43.2" x14ac:dyDescent="0.55000000000000004">
      <c r="A33" s="44">
        <f>A29+1</f>
        <v>14</v>
      </c>
      <c r="B33" s="42" t="s">
        <v>64</v>
      </c>
      <c r="C33" s="42"/>
      <c r="D33" s="43">
        <f>-$D$11*0.25</f>
        <v>-15.5</v>
      </c>
      <c r="E33" s="42"/>
      <c r="F33" s="14"/>
      <c r="G33" s="44"/>
      <c r="H33" s="42"/>
    </row>
    <row r="34" spans="1:8" s="4" customFormat="1" ht="43.2" x14ac:dyDescent="0.55000000000000004">
      <c r="A34" s="44">
        <f t="shared" ref="A34:A38" si="1">A33+1</f>
        <v>15</v>
      </c>
      <c r="B34" s="42" t="s">
        <v>62</v>
      </c>
      <c r="C34" s="42" t="s">
        <v>63</v>
      </c>
      <c r="D34" s="43">
        <f>-$D$11*0.1</f>
        <v>-6.2</v>
      </c>
      <c r="E34" s="42" t="s">
        <v>72</v>
      </c>
      <c r="F34" s="14"/>
      <c r="G34" s="44"/>
      <c r="H34" s="42"/>
    </row>
    <row r="35" spans="1:8" x14ac:dyDescent="0.55000000000000004">
      <c r="A35" s="44">
        <f>A34+1</f>
        <v>16</v>
      </c>
      <c r="B35" s="42" t="s">
        <v>20</v>
      </c>
      <c r="C35" s="42" t="s">
        <v>34</v>
      </c>
      <c r="D35" s="43">
        <f>-$D$11*0.05</f>
        <v>-3.1</v>
      </c>
      <c r="E35" s="42"/>
      <c r="F35" s="14"/>
      <c r="G35" s="44"/>
      <c r="H35" s="45"/>
    </row>
    <row r="36" spans="1:8" x14ac:dyDescent="0.55000000000000004">
      <c r="A36" s="44">
        <f>A35+1</f>
        <v>17</v>
      </c>
      <c r="B36" s="42" t="s">
        <v>39</v>
      </c>
      <c r="C36" s="42"/>
      <c r="D36" s="43">
        <f>-$D$11*0.25</f>
        <v>-15.5</v>
      </c>
      <c r="E36" s="42"/>
      <c r="F36" s="14"/>
      <c r="G36" s="44"/>
      <c r="H36" s="45"/>
    </row>
    <row r="37" spans="1:8" ht="28.8" x14ac:dyDescent="0.55000000000000004">
      <c r="A37" s="44">
        <f t="shared" si="1"/>
        <v>18</v>
      </c>
      <c r="B37" s="45" t="s">
        <v>69</v>
      </c>
      <c r="C37" s="64">
        <v>0.1</v>
      </c>
      <c r="D37" s="43">
        <f>-$D$11*0.1</f>
        <v>-6.2</v>
      </c>
      <c r="E37" s="42"/>
      <c r="F37" s="14"/>
      <c r="G37" s="44"/>
      <c r="H37" s="45"/>
    </row>
    <row r="38" spans="1:8" ht="28.8" x14ac:dyDescent="0.55000000000000004">
      <c r="A38" s="44">
        <f t="shared" si="1"/>
        <v>19</v>
      </c>
      <c r="B38" s="45" t="s">
        <v>70</v>
      </c>
      <c r="C38" s="64"/>
      <c r="D38" s="43">
        <f>-$D$11*0.1</f>
        <v>-6.2</v>
      </c>
      <c r="E38" s="64" t="s">
        <v>71</v>
      </c>
      <c r="F38" s="14"/>
      <c r="G38" s="44"/>
      <c r="H38" s="4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E9E9-E966-46A8-B62A-2665ABA8F235}">
  <dimension ref="A1:J37"/>
  <sheetViews>
    <sheetView zoomScale="85" zoomScaleNormal="85" workbookViewId="0">
      <selection activeCell="E23" sqref="E23"/>
    </sheetView>
  </sheetViews>
  <sheetFormatPr baseColWidth="10" defaultColWidth="8.7890625" defaultRowHeight="14.4" x14ac:dyDescent="0.55000000000000004"/>
  <cols>
    <col min="1" max="1" width="4.41796875" style="11" bestFit="1" customWidth="1"/>
    <col min="2" max="2" width="32.3125" style="3" customWidth="1"/>
    <col min="3" max="3" width="39.734375" customWidth="1"/>
    <col min="4" max="4" width="8.41796875" style="7" bestFit="1" customWidth="1"/>
    <col min="5" max="5" width="62.7890625" style="5" customWidth="1"/>
    <col min="6" max="6" width="6.41796875" style="7" bestFit="1" customWidth="1"/>
    <col min="7" max="7" width="8.41796875" bestFit="1" customWidth="1"/>
    <col min="8" max="8" width="54.68359375" style="7" customWidth="1"/>
    <col min="9" max="9" width="64.1015625" style="3" customWidth="1"/>
  </cols>
  <sheetData>
    <row r="1" spans="1:10" ht="14.7" thickBot="1" x14ac:dyDescent="0.6">
      <c r="B1" s="27" t="s">
        <v>0</v>
      </c>
      <c r="C1" s="28" t="s">
        <v>24</v>
      </c>
      <c r="D1" s="28"/>
      <c r="H1" s="5"/>
    </row>
    <row r="2" spans="1:10" x14ac:dyDescent="0.55000000000000004">
      <c r="B2" s="33" t="s">
        <v>17</v>
      </c>
      <c r="C2" s="31"/>
      <c r="D2" s="32"/>
      <c r="H2" s="5"/>
    </row>
    <row r="3" spans="1:10" x14ac:dyDescent="0.55000000000000004">
      <c r="B3" s="33" t="s">
        <v>18</v>
      </c>
      <c r="C3" s="34"/>
      <c r="D3" s="35"/>
      <c r="H3" s="5"/>
    </row>
    <row r="4" spans="1:10" x14ac:dyDescent="0.55000000000000004">
      <c r="B4" s="33" t="s">
        <v>19</v>
      </c>
      <c r="C4" s="34"/>
      <c r="D4" s="35"/>
      <c r="H4" s="5"/>
    </row>
    <row r="5" spans="1:10" ht="14.7" thickBot="1" x14ac:dyDescent="0.6">
      <c r="B5" s="36" t="s">
        <v>23</v>
      </c>
      <c r="C5" s="37"/>
      <c r="D5" s="38" t="s">
        <v>66</v>
      </c>
      <c r="H5" s="5"/>
    </row>
    <row r="6" spans="1:10" x14ac:dyDescent="0.55000000000000004">
      <c r="B6" s="23" t="s">
        <v>15</v>
      </c>
      <c r="C6" s="24"/>
      <c r="D6" s="8">
        <f>$D$11</f>
        <v>66</v>
      </c>
      <c r="H6" s="5"/>
    </row>
    <row r="7" spans="1:10" x14ac:dyDescent="0.55000000000000004">
      <c r="B7" s="29" t="s">
        <v>16</v>
      </c>
      <c r="C7" s="26"/>
      <c r="D7" s="30">
        <f>$G$11</f>
        <v>0</v>
      </c>
      <c r="H7" s="5"/>
    </row>
    <row r="8" spans="1:10" x14ac:dyDescent="0.55000000000000004">
      <c r="B8" s="25" t="s">
        <v>1</v>
      </c>
      <c r="C8" s="22"/>
      <c r="D8" s="9">
        <f>100/D6*D7</f>
        <v>0</v>
      </c>
      <c r="H8" s="5"/>
    </row>
    <row r="9" spans="1:10" ht="14.7" thickBot="1" x14ac:dyDescent="0.6">
      <c r="B9" s="39" t="s">
        <v>2</v>
      </c>
      <c r="C9" s="40"/>
      <c r="D9" s="41">
        <f>(5*D7/D6)+1</f>
        <v>1</v>
      </c>
      <c r="H9" s="5"/>
    </row>
    <row r="10" spans="1:10" x14ac:dyDescent="0.55000000000000004">
      <c r="B10" s="6"/>
      <c r="D10" s="10"/>
      <c r="H10" s="5"/>
    </row>
    <row r="11" spans="1:10" x14ac:dyDescent="0.55000000000000004">
      <c r="B11" s="6"/>
      <c r="D11" s="10">
        <f>SUM(D13:D27)</f>
        <v>66</v>
      </c>
      <c r="G11" s="10">
        <f>SUM(G12:G37)</f>
        <v>0</v>
      </c>
      <c r="I11" s="10"/>
      <c r="J11" s="5"/>
    </row>
    <row r="12" spans="1:10" s="4" customFormat="1" x14ac:dyDescent="0.55000000000000004">
      <c r="A12" s="15" t="s">
        <v>3</v>
      </c>
      <c r="B12" s="16" t="s">
        <v>14</v>
      </c>
      <c r="C12" s="16" t="s">
        <v>13</v>
      </c>
      <c r="D12" s="18" t="s">
        <v>6</v>
      </c>
      <c r="E12" s="16" t="s">
        <v>12</v>
      </c>
      <c r="G12" s="18" t="s">
        <v>7</v>
      </c>
      <c r="H12" s="16" t="s">
        <v>4</v>
      </c>
    </row>
    <row r="13" spans="1:10" ht="16.2" customHeight="1" x14ac:dyDescent="0.55000000000000004">
      <c r="A13" s="50">
        <v>1</v>
      </c>
      <c r="B13" s="51" t="s">
        <v>30</v>
      </c>
      <c r="C13" s="20"/>
      <c r="D13" s="21">
        <v>2</v>
      </c>
      <c r="E13" s="20"/>
      <c r="F13" s="14"/>
      <c r="G13" s="21"/>
      <c r="H13" s="20"/>
    </row>
    <row r="14" spans="1:10" x14ac:dyDescent="0.55000000000000004">
      <c r="A14" s="50">
        <f>A13+1</f>
        <v>2</v>
      </c>
      <c r="B14" s="51" t="s">
        <v>31</v>
      </c>
      <c r="C14" s="20"/>
      <c r="D14" s="21">
        <v>2</v>
      </c>
      <c r="E14" s="20" t="s">
        <v>42</v>
      </c>
      <c r="F14" s="14"/>
      <c r="G14" s="21"/>
      <c r="H14" s="20"/>
    </row>
    <row r="15" spans="1:10" x14ac:dyDescent="0.55000000000000004">
      <c r="A15" s="50">
        <f>A14+1</f>
        <v>3</v>
      </c>
      <c r="B15" s="51" t="s">
        <v>32</v>
      </c>
      <c r="C15" s="20"/>
      <c r="D15" s="21">
        <v>2</v>
      </c>
      <c r="E15" s="20" t="s">
        <v>41</v>
      </c>
      <c r="F15" s="14"/>
      <c r="G15" s="21"/>
      <c r="H15" s="20"/>
    </row>
    <row r="16" spans="1:10" x14ac:dyDescent="0.55000000000000004">
      <c r="A16" s="50">
        <f>A15+1</f>
        <v>4</v>
      </c>
      <c r="B16" s="51" t="s">
        <v>33</v>
      </c>
      <c r="C16" s="20"/>
      <c r="D16" s="21">
        <v>2</v>
      </c>
      <c r="E16" s="20" t="s">
        <v>22</v>
      </c>
      <c r="F16" s="14"/>
      <c r="G16" s="21"/>
      <c r="H16" s="20"/>
    </row>
    <row r="17" spans="1:8" x14ac:dyDescent="0.55000000000000004">
      <c r="B17" s="2"/>
      <c r="C17" s="5"/>
    </row>
    <row r="18" spans="1:8" s="4" customFormat="1" x14ac:dyDescent="0.55000000000000004">
      <c r="A18" s="15" t="s">
        <v>3</v>
      </c>
      <c r="B18" s="16" t="s">
        <v>11</v>
      </c>
      <c r="C18" s="17" t="str">
        <f>C12</f>
        <v>Hinweis</v>
      </c>
      <c r="D18" s="18" t="str">
        <f>D12</f>
        <v>Soll-P</v>
      </c>
      <c r="E18" s="17" t="str">
        <f>E12</f>
        <v>Indikatoren</v>
      </c>
      <c r="G18" s="19" t="str">
        <f>G12</f>
        <v>Ist-P</v>
      </c>
      <c r="H18" s="17" t="str">
        <f>H12</f>
        <v>Kommentar</v>
      </c>
    </row>
    <row r="19" spans="1:8" s="4" customFormat="1" x14ac:dyDescent="0.55000000000000004">
      <c r="A19" s="15">
        <f>A16+1</f>
        <v>5</v>
      </c>
      <c r="B19" s="20" t="s">
        <v>29</v>
      </c>
      <c r="C19" s="20" t="s">
        <v>28</v>
      </c>
      <c r="D19" s="21">
        <v>6</v>
      </c>
      <c r="E19" s="20" t="s">
        <v>60</v>
      </c>
      <c r="F19" s="14"/>
      <c r="G19" s="21"/>
      <c r="H19" s="20"/>
    </row>
    <row r="20" spans="1:8" s="4" customFormat="1" x14ac:dyDescent="0.55000000000000004">
      <c r="A20" s="15">
        <f t="shared" ref="A20:A27" si="0">A19+1</f>
        <v>6</v>
      </c>
      <c r="B20" s="20" t="s">
        <v>25</v>
      </c>
      <c r="C20" s="20"/>
      <c r="D20" s="21">
        <v>4</v>
      </c>
      <c r="E20" s="20" t="s">
        <v>27</v>
      </c>
      <c r="F20" s="14"/>
      <c r="G20" s="21"/>
      <c r="H20" s="20"/>
    </row>
    <row r="21" spans="1:8" s="4" customFormat="1" ht="57.6" x14ac:dyDescent="0.55000000000000004">
      <c r="A21" s="15">
        <f t="shared" si="0"/>
        <v>7</v>
      </c>
      <c r="B21" s="20" t="s">
        <v>35</v>
      </c>
      <c r="C21" s="20" t="s">
        <v>36</v>
      </c>
      <c r="D21" s="21">
        <v>10</v>
      </c>
      <c r="E21" s="20" t="s">
        <v>56</v>
      </c>
      <c r="F21" s="14"/>
      <c r="G21" s="21"/>
      <c r="H21" s="20"/>
    </row>
    <row r="22" spans="1:8" s="4" customFormat="1" ht="57.6" x14ac:dyDescent="0.55000000000000004">
      <c r="A22" s="15">
        <f t="shared" si="0"/>
        <v>8</v>
      </c>
      <c r="B22" s="20" t="s">
        <v>37</v>
      </c>
      <c r="C22" s="20" t="s">
        <v>46</v>
      </c>
      <c r="D22" s="21">
        <v>8</v>
      </c>
      <c r="E22" s="20" t="s">
        <v>58</v>
      </c>
      <c r="F22" s="14"/>
      <c r="G22" s="21"/>
      <c r="H22" s="20"/>
    </row>
    <row r="23" spans="1:8" s="4" customFormat="1" ht="46.2" customHeight="1" x14ac:dyDescent="0.55000000000000004">
      <c r="A23" s="15">
        <f t="shared" si="0"/>
        <v>9</v>
      </c>
      <c r="B23" s="20" t="s">
        <v>38</v>
      </c>
      <c r="C23" s="20" t="s">
        <v>47</v>
      </c>
      <c r="D23" s="21">
        <v>10</v>
      </c>
      <c r="E23" s="20" t="s">
        <v>57</v>
      </c>
      <c r="F23" s="14"/>
      <c r="G23" s="21"/>
      <c r="H23" s="20"/>
    </row>
    <row r="24" spans="1:8" s="4" customFormat="1" ht="43.2" x14ac:dyDescent="0.55000000000000004">
      <c r="A24" s="15">
        <f t="shared" si="0"/>
        <v>10</v>
      </c>
      <c r="B24" s="20" t="s">
        <v>49</v>
      </c>
      <c r="C24" s="20" t="s">
        <v>48</v>
      </c>
      <c r="D24" s="21">
        <v>10</v>
      </c>
      <c r="E24" s="20" t="s">
        <v>59</v>
      </c>
      <c r="F24" s="14"/>
      <c r="G24" s="21"/>
      <c r="H24" s="20"/>
    </row>
    <row r="25" spans="1:8" s="4" customFormat="1" x14ac:dyDescent="0.55000000000000004">
      <c r="A25" s="15">
        <f t="shared" si="0"/>
        <v>11</v>
      </c>
      <c r="B25" s="20" t="s">
        <v>43</v>
      </c>
      <c r="C25" s="20"/>
      <c r="D25" s="21">
        <v>4</v>
      </c>
      <c r="E25" s="20" t="s">
        <v>44</v>
      </c>
      <c r="F25" s="14"/>
      <c r="G25" s="21"/>
      <c r="H25" s="20"/>
    </row>
    <row r="26" spans="1:8" s="4" customFormat="1" x14ac:dyDescent="0.55000000000000004">
      <c r="A26" s="15">
        <f t="shared" si="0"/>
        <v>12</v>
      </c>
      <c r="B26" s="20" t="s">
        <v>26</v>
      </c>
      <c r="C26" s="20"/>
      <c r="D26" s="21">
        <v>2</v>
      </c>
      <c r="E26" s="20"/>
      <c r="F26" s="14"/>
      <c r="G26" s="21"/>
      <c r="H26" s="20"/>
    </row>
    <row r="27" spans="1:8" s="4" customFormat="1" x14ac:dyDescent="0.55000000000000004">
      <c r="A27" s="15">
        <f t="shared" si="0"/>
        <v>13</v>
      </c>
      <c r="B27" s="20" t="s">
        <v>45</v>
      </c>
      <c r="C27" s="20"/>
      <c r="D27" s="21">
        <v>4</v>
      </c>
      <c r="E27" s="20"/>
      <c r="F27" s="14"/>
      <c r="G27" s="21"/>
      <c r="H27" s="20"/>
    </row>
    <row r="28" spans="1:8" x14ac:dyDescent="0.55000000000000004">
      <c r="B28" s="2"/>
      <c r="C28" s="5"/>
    </row>
    <row r="29" spans="1:8" x14ac:dyDescent="0.55000000000000004">
      <c r="A29" s="55" t="str">
        <f>A18</f>
        <v>#</v>
      </c>
      <c r="B29" s="56" t="s">
        <v>40</v>
      </c>
      <c r="C29" s="57" t="str">
        <f>C18</f>
        <v>Hinweis</v>
      </c>
      <c r="D29" s="58">
        <f>D13</f>
        <v>2</v>
      </c>
      <c r="E29" s="57"/>
      <c r="F29" s="4"/>
      <c r="G29" s="55" t="str">
        <f>$D$12</f>
        <v>Soll-P</v>
      </c>
      <c r="H29" s="56" t="str">
        <f>H18</f>
        <v>Kommentar</v>
      </c>
    </row>
    <row r="30" spans="1:8" s="4" customFormat="1" ht="28.8" x14ac:dyDescent="0.55000000000000004">
      <c r="A30" s="52">
        <f>A27+1</f>
        <v>14</v>
      </c>
      <c r="B30" s="53" t="s">
        <v>61</v>
      </c>
      <c r="C30" s="53" t="s">
        <v>65</v>
      </c>
      <c r="D30" s="54">
        <f>$D$11*0.05</f>
        <v>3.3000000000000003</v>
      </c>
      <c r="E30" s="53"/>
      <c r="F30" s="14"/>
      <c r="G30" s="52"/>
      <c r="H30" s="53"/>
    </row>
    <row r="31" spans="1:8" x14ac:dyDescent="0.55000000000000004">
      <c r="B31" s="59"/>
      <c r="C31" s="60"/>
      <c r="D31" s="61"/>
      <c r="E31" s="60"/>
      <c r="F31" s="61"/>
      <c r="G31" s="14"/>
      <c r="H31" s="61"/>
    </row>
    <row r="32" spans="1:8" x14ac:dyDescent="0.55000000000000004">
      <c r="A32" s="46" t="str">
        <f>A18</f>
        <v>#</v>
      </c>
      <c r="B32" s="47" t="s">
        <v>5</v>
      </c>
      <c r="C32" s="48" t="str">
        <f>C29</f>
        <v>Hinweis</v>
      </c>
      <c r="D32" s="49" t="str">
        <f>D18</f>
        <v>Soll-P</v>
      </c>
      <c r="E32" s="42"/>
      <c r="F32" s="14"/>
      <c r="G32" s="46" t="str">
        <f>$D$12</f>
        <v>Soll-P</v>
      </c>
      <c r="H32" s="47" t="str">
        <f>H29</f>
        <v>Kommentar</v>
      </c>
    </row>
    <row r="33" spans="1:8" s="4" customFormat="1" ht="43.2" x14ac:dyDescent="0.55000000000000004">
      <c r="A33" s="44">
        <f>A30+1</f>
        <v>15</v>
      </c>
      <c r="B33" s="42" t="s">
        <v>64</v>
      </c>
      <c r="C33" s="42"/>
      <c r="D33" s="43">
        <f>-$D$11*0.05</f>
        <v>-3.3000000000000003</v>
      </c>
      <c r="E33" s="42"/>
      <c r="F33" s="14"/>
      <c r="G33" s="44"/>
      <c r="H33" s="42"/>
    </row>
    <row r="34" spans="1:8" s="4" customFormat="1" ht="43.2" x14ac:dyDescent="0.55000000000000004">
      <c r="A34" s="44">
        <f t="shared" ref="A34:A37" si="1">A33+1</f>
        <v>16</v>
      </c>
      <c r="B34" s="42" t="s">
        <v>62</v>
      </c>
      <c r="C34" s="42" t="s">
        <v>63</v>
      </c>
      <c r="D34" s="43">
        <f>-$D$11*0.05</f>
        <v>-3.3000000000000003</v>
      </c>
      <c r="E34" s="42"/>
      <c r="F34" s="14"/>
      <c r="G34" s="44"/>
      <c r="H34" s="42"/>
    </row>
    <row r="35" spans="1:8" x14ac:dyDescent="0.55000000000000004">
      <c r="A35" s="44">
        <f>A34+1</f>
        <v>17</v>
      </c>
      <c r="B35" s="42" t="s">
        <v>20</v>
      </c>
      <c r="C35" s="42" t="s">
        <v>34</v>
      </c>
      <c r="D35" s="43">
        <f>-$D$11*0.05</f>
        <v>-3.3000000000000003</v>
      </c>
      <c r="E35" s="42"/>
      <c r="F35" s="14"/>
      <c r="G35" s="44"/>
      <c r="H35" s="45"/>
    </row>
    <row r="36" spans="1:8" x14ac:dyDescent="0.55000000000000004">
      <c r="A36" s="44">
        <f>A35+1</f>
        <v>18</v>
      </c>
      <c r="B36" s="42" t="s">
        <v>39</v>
      </c>
      <c r="C36" s="42"/>
      <c r="D36" s="43">
        <f>-$D$11*0.25</f>
        <v>-16.5</v>
      </c>
      <c r="E36" s="42"/>
      <c r="F36" s="14"/>
      <c r="G36" s="44"/>
      <c r="H36" s="45"/>
    </row>
    <row r="37" spans="1:8" ht="28.8" x14ac:dyDescent="0.55000000000000004">
      <c r="A37" s="44">
        <f t="shared" si="1"/>
        <v>19</v>
      </c>
      <c r="B37" s="45" t="s">
        <v>21</v>
      </c>
      <c r="C37" s="42"/>
      <c r="D37" s="43">
        <f>-$D$11*0.25</f>
        <v>-16.5</v>
      </c>
      <c r="E37" s="42"/>
      <c r="F37" s="14"/>
      <c r="G37" s="44"/>
      <c r="H37" s="4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D19D-1048-4E4B-BCC0-C6C8A7440BCA}">
  <dimension ref="A1:J40"/>
  <sheetViews>
    <sheetView zoomScale="55" zoomScaleNormal="55" workbookViewId="0">
      <selection activeCell="M23" sqref="M23"/>
    </sheetView>
  </sheetViews>
  <sheetFormatPr baseColWidth="10" defaultColWidth="8.7890625" defaultRowHeight="14.4" x14ac:dyDescent="0.55000000000000004"/>
  <cols>
    <col min="1" max="1" width="2.68359375" style="11" bestFit="1" customWidth="1"/>
    <col min="2" max="2" width="31.578125" style="3" bestFit="1" customWidth="1"/>
    <col min="3" max="3" width="38.734375" bestFit="1" customWidth="1"/>
    <col min="4" max="4" width="5.20703125" style="7" bestFit="1" customWidth="1"/>
    <col min="5" max="5" width="61.734375" style="5" bestFit="1" customWidth="1"/>
    <col min="6" max="6" width="6.41796875" style="7" bestFit="1" customWidth="1"/>
    <col min="7" max="7" width="5.20703125" bestFit="1" customWidth="1"/>
    <col min="8" max="8" width="10.3125" style="7" bestFit="1" customWidth="1"/>
    <col min="9" max="9" width="64.1015625" style="3" customWidth="1"/>
  </cols>
  <sheetData>
    <row r="1" spans="1:10" ht="14.7" thickBot="1" x14ac:dyDescent="0.6">
      <c r="B1" s="27" t="s">
        <v>0</v>
      </c>
      <c r="C1" s="28" t="s">
        <v>24</v>
      </c>
      <c r="D1" s="28"/>
      <c r="H1" s="5"/>
    </row>
    <row r="2" spans="1:10" x14ac:dyDescent="0.55000000000000004">
      <c r="B2" s="33" t="s">
        <v>17</v>
      </c>
      <c r="C2" s="31"/>
      <c r="D2" s="32"/>
      <c r="H2" s="5"/>
    </row>
    <row r="3" spans="1:10" x14ac:dyDescent="0.55000000000000004">
      <c r="B3" s="33" t="s">
        <v>18</v>
      </c>
      <c r="C3" s="34"/>
      <c r="D3" s="35"/>
      <c r="H3" s="5"/>
    </row>
    <row r="4" spans="1:10" x14ac:dyDescent="0.55000000000000004">
      <c r="B4" s="33" t="s">
        <v>19</v>
      </c>
      <c r="C4" s="34"/>
      <c r="D4" s="35"/>
      <c r="H4" s="5"/>
    </row>
    <row r="5" spans="1:10" ht="14.7" thickBot="1" x14ac:dyDescent="0.6">
      <c r="B5" s="36" t="s">
        <v>23</v>
      </c>
      <c r="C5" s="37"/>
      <c r="D5" s="38" t="s">
        <v>66</v>
      </c>
      <c r="H5" s="5"/>
    </row>
    <row r="6" spans="1:10" x14ac:dyDescent="0.55000000000000004">
      <c r="B6" s="23" t="s">
        <v>15</v>
      </c>
      <c r="C6" s="24"/>
      <c r="D6" s="8">
        <f>$D$11</f>
        <v>66</v>
      </c>
      <c r="H6" s="5"/>
    </row>
    <row r="7" spans="1:10" x14ac:dyDescent="0.55000000000000004">
      <c r="B7" s="29" t="s">
        <v>16</v>
      </c>
      <c r="C7" s="26"/>
      <c r="D7" s="30">
        <f>$G$11</f>
        <v>0</v>
      </c>
      <c r="H7" s="5"/>
    </row>
    <row r="8" spans="1:10" x14ac:dyDescent="0.55000000000000004">
      <c r="B8" s="25" t="s">
        <v>1</v>
      </c>
      <c r="C8" s="22"/>
      <c r="D8" s="9">
        <f>100/D6*D7</f>
        <v>0</v>
      </c>
      <c r="H8" s="5"/>
    </row>
    <row r="9" spans="1:10" ht="14.7" thickBot="1" x14ac:dyDescent="0.6">
      <c r="B9" s="39" t="s">
        <v>2</v>
      </c>
      <c r="C9" s="40"/>
      <c r="D9" s="41">
        <f>(5*D7/D6)+1</f>
        <v>1</v>
      </c>
      <c r="H9" s="5"/>
    </row>
    <row r="10" spans="1:10" x14ac:dyDescent="0.55000000000000004">
      <c r="B10" s="6"/>
      <c r="D10" s="10"/>
      <c r="H10" s="5"/>
    </row>
    <row r="11" spans="1:10" x14ac:dyDescent="0.55000000000000004">
      <c r="B11" s="6"/>
      <c r="D11" s="10">
        <f>SUM(D13:D27)</f>
        <v>66</v>
      </c>
      <c r="G11" s="10">
        <f>SUM(G12:G39)</f>
        <v>0</v>
      </c>
      <c r="I11" s="10"/>
      <c r="J11" s="5"/>
    </row>
    <row r="12" spans="1:10" s="4" customFormat="1" x14ac:dyDescent="0.55000000000000004">
      <c r="A12" s="15" t="s">
        <v>3</v>
      </c>
      <c r="B12" s="16" t="s">
        <v>14</v>
      </c>
      <c r="C12" s="16" t="s">
        <v>13</v>
      </c>
      <c r="D12" s="18" t="s">
        <v>6</v>
      </c>
      <c r="E12" s="16" t="s">
        <v>12</v>
      </c>
      <c r="G12" s="18" t="s">
        <v>7</v>
      </c>
      <c r="H12" s="16" t="s">
        <v>4</v>
      </c>
    </row>
    <row r="13" spans="1:10" ht="16.2" customHeight="1" x14ac:dyDescent="0.55000000000000004">
      <c r="A13" s="50">
        <v>1</v>
      </c>
      <c r="B13" s="51" t="s">
        <v>30</v>
      </c>
      <c r="C13" s="20"/>
      <c r="D13" s="21">
        <v>2</v>
      </c>
      <c r="E13" s="20"/>
      <c r="F13" s="14"/>
      <c r="G13" s="21"/>
      <c r="H13" s="20"/>
    </row>
    <row r="14" spans="1:10" x14ac:dyDescent="0.55000000000000004">
      <c r="A14" s="50">
        <f>A13+1</f>
        <v>2</v>
      </c>
      <c r="B14" s="51" t="s">
        <v>31</v>
      </c>
      <c r="C14" s="20"/>
      <c r="D14" s="21">
        <v>2</v>
      </c>
      <c r="E14" s="20" t="s">
        <v>42</v>
      </c>
      <c r="F14" s="14"/>
      <c r="G14" s="21"/>
      <c r="H14" s="20"/>
    </row>
    <row r="15" spans="1:10" x14ac:dyDescent="0.55000000000000004">
      <c r="A15" s="50">
        <f>A14+1</f>
        <v>3</v>
      </c>
      <c r="B15" s="51" t="s">
        <v>32</v>
      </c>
      <c r="C15" s="20"/>
      <c r="D15" s="21">
        <v>2</v>
      </c>
      <c r="E15" s="20" t="s">
        <v>41</v>
      </c>
      <c r="F15" s="14"/>
      <c r="G15" s="21"/>
      <c r="H15" s="20"/>
    </row>
    <row r="16" spans="1:10" x14ac:dyDescent="0.55000000000000004">
      <c r="A16" s="50">
        <f>A15+1</f>
        <v>4</v>
      </c>
      <c r="B16" s="51" t="s">
        <v>33</v>
      </c>
      <c r="C16" s="20"/>
      <c r="D16" s="21">
        <v>2</v>
      </c>
      <c r="E16" s="20" t="s">
        <v>22</v>
      </c>
      <c r="F16" s="14"/>
      <c r="G16" s="21"/>
      <c r="H16" s="20"/>
    </row>
    <row r="17" spans="1:8" x14ac:dyDescent="0.55000000000000004">
      <c r="B17" s="2"/>
      <c r="C17" s="5"/>
    </row>
    <row r="18" spans="1:8" s="4" customFormat="1" x14ac:dyDescent="0.55000000000000004">
      <c r="A18" s="15" t="s">
        <v>3</v>
      </c>
      <c r="B18" s="16" t="s">
        <v>11</v>
      </c>
      <c r="C18" s="17" t="str">
        <f>C12</f>
        <v>Hinweis</v>
      </c>
      <c r="D18" s="18" t="str">
        <f>D12</f>
        <v>Soll-P</v>
      </c>
      <c r="E18" s="17" t="str">
        <f>E12</f>
        <v>Indikatoren</v>
      </c>
      <c r="G18" s="19" t="str">
        <f>G12</f>
        <v>Ist-P</v>
      </c>
      <c r="H18" s="17" t="str">
        <f>H12</f>
        <v>Kommentar</v>
      </c>
    </row>
    <row r="19" spans="1:8" s="4" customFormat="1" x14ac:dyDescent="0.55000000000000004">
      <c r="A19" s="15">
        <f>A16+1</f>
        <v>5</v>
      </c>
      <c r="B19" s="20" t="s">
        <v>29</v>
      </c>
      <c r="C19" s="20" t="s">
        <v>28</v>
      </c>
      <c r="D19" s="21">
        <v>6</v>
      </c>
      <c r="E19" s="20" t="s">
        <v>60</v>
      </c>
      <c r="F19" s="14"/>
      <c r="G19" s="21"/>
      <c r="H19" s="20"/>
    </row>
    <row r="20" spans="1:8" s="4" customFormat="1" x14ac:dyDescent="0.55000000000000004">
      <c r="A20" s="15">
        <f t="shared" ref="A20:A27" si="0">A19+1</f>
        <v>6</v>
      </c>
      <c r="B20" s="20" t="s">
        <v>25</v>
      </c>
      <c r="C20" s="20"/>
      <c r="D20" s="21">
        <v>4</v>
      </c>
      <c r="E20" s="20" t="s">
        <v>27</v>
      </c>
      <c r="F20" s="14"/>
      <c r="G20" s="21"/>
      <c r="H20" s="20"/>
    </row>
    <row r="21" spans="1:8" s="4" customFormat="1" ht="57.6" x14ac:dyDescent="0.55000000000000004">
      <c r="A21" s="15">
        <f t="shared" si="0"/>
        <v>7</v>
      </c>
      <c r="B21" s="20" t="s">
        <v>35</v>
      </c>
      <c r="C21" s="20" t="s">
        <v>36</v>
      </c>
      <c r="D21" s="21">
        <v>10</v>
      </c>
      <c r="E21" s="20" t="s">
        <v>56</v>
      </c>
      <c r="F21" s="14"/>
      <c r="G21" s="21"/>
      <c r="H21" s="20"/>
    </row>
    <row r="22" spans="1:8" s="4" customFormat="1" ht="57.6" x14ac:dyDescent="0.55000000000000004">
      <c r="A22" s="15">
        <f t="shared" si="0"/>
        <v>8</v>
      </c>
      <c r="B22" s="20" t="s">
        <v>37</v>
      </c>
      <c r="C22" s="20" t="s">
        <v>46</v>
      </c>
      <c r="D22" s="21">
        <v>8</v>
      </c>
      <c r="E22" s="20" t="s">
        <v>58</v>
      </c>
      <c r="F22" s="14"/>
      <c r="G22" s="21"/>
      <c r="H22" s="20"/>
    </row>
    <row r="23" spans="1:8" s="4" customFormat="1" ht="46.2" customHeight="1" x14ac:dyDescent="0.55000000000000004">
      <c r="A23" s="15">
        <f t="shared" si="0"/>
        <v>9</v>
      </c>
      <c r="B23" s="20" t="s">
        <v>38</v>
      </c>
      <c r="C23" s="20" t="s">
        <v>47</v>
      </c>
      <c r="D23" s="21">
        <v>10</v>
      </c>
      <c r="E23" s="20" t="s">
        <v>57</v>
      </c>
      <c r="F23" s="14"/>
      <c r="G23" s="21"/>
      <c r="H23" s="20"/>
    </row>
    <row r="24" spans="1:8" s="4" customFormat="1" ht="43.2" x14ac:dyDescent="0.55000000000000004">
      <c r="A24" s="15">
        <f t="shared" si="0"/>
        <v>10</v>
      </c>
      <c r="B24" s="20" t="s">
        <v>49</v>
      </c>
      <c r="C24" s="20" t="s">
        <v>48</v>
      </c>
      <c r="D24" s="21">
        <v>10</v>
      </c>
      <c r="E24" s="20" t="s">
        <v>59</v>
      </c>
      <c r="F24" s="14"/>
      <c r="G24" s="21"/>
      <c r="H24" s="20"/>
    </row>
    <row r="25" spans="1:8" s="4" customFormat="1" x14ac:dyDescent="0.55000000000000004">
      <c r="A25" s="15">
        <f t="shared" si="0"/>
        <v>11</v>
      </c>
      <c r="B25" s="20" t="s">
        <v>43</v>
      </c>
      <c r="C25" s="20"/>
      <c r="D25" s="21">
        <v>4</v>
      </c>
      <c r="E25" s="20" t="s">
        <v>44</v>
      </c>
      <c r="F25" s="14"/>
      <c r="G25" s="21"/>
      <c r="H25" s="20"/>
    </row>
    <row r="26" spans="1:8" s="4" customFormat="1" x14ac:dyDescent="0.55000000000000004">
      <c r="A26" s="15">
        <f t="shared" si="0"/>
        <v>12</v>
      </c>
      <c r="B26" s="20" t="s">
        <v>26</v>
      </c>
      <c r="C26" s="20"/>
      <c r="D26" s="21">
        <v>2</v>
      </c>
      <c r="E26" s="20"/>
      <c r="F26" s="14"/>
      <c r="G26" s="21"/>
      <c r="H26" s="20"/>
    </row>
    <row r="27" spans="1:8" s="4" customFormat="1" x14ac:dyDescent="0.55000000000000004">
      <c r="A27" s="15">
        <f t="shared" si="0"/>
        <v>13</v>
      </c>
      <c r="B27" s="20" t="s">
        <v>45</v>
      </c>
      <c r="C27" s="20"/>
      <c r="D27" s="21">
        <v>4</v>
      </c>
      <c r="E27" s="20"/>
      <c r="F27" s="14"/>
      <c r="G27" s="21"/>
      <c r="H27" s="20"/>
    </row>
    <row r="28" spans="1:8" x14ac:dyDescent="0.55000000000000004">
      <c r="B28" s="2"/>
      <c r="C28" s="5"/>
    </row>
    <row r="29" spans="1:8" x14ac:dyDescent="0.55000000000000004">
      <c r="A29" s="55" t="str">
        <f>A18</f>
        <v>#</v>
      </c>
      <c r="B29" s="56" t="s">
        <v>40</v>
      </c>
      <c r="C29" s="57" t="str">
        <f>C18</f>
        <v>Hinweis</v>
      </c>
      <c r="D29" s="58">
        <f>D13</f>
        <v>2</v>
      </c>
      <c r="E29" s="57"/>
      <c r="F29" s="4"/>
      <c r="G29" s="55" t="str">
        <f>$D$12</f>
        <v>Soll-P</v>
      </c>
      <c r="H29" s="56" t="str">
        <f>H18</f>
        <v>Kommentar</v>
      </c>
    </row>
    <row r="30" spans="1:8" s="4" customFormat="1" ht="28.8" x14ac:dyDescent="0.55000000000000004">
      <c r="A30" s="52">
        <f>A27+1</f>
        <v>14</v>
      </c>
      <c r="B30" s="53" t="s">
        <v>61</v>
      </c>
      <c r="C30" s="53" t="s">
        <v>65</v>
      </c>
      <c r="D30" s="54">
        <f>$D$11*0.05</f>
        <v>3.3000000000000003</v>
      </c>
      <c r="E30" s="53"/>
      <c r="F30" s="14"/>
      <c r="G30" s="52"/>
      <c r="H30" s="53"/>
    </row>
    <row r="31" spans="1:8" s="4" customFormat="1" ht="28.8" x14ac:dyDescent="0.55000000000000004">
      <c r="A31" s="52">
        <f>A30+1</f>
        <v>15</v>
      </c>
      <c r="B31" s="53" t="s">
        <v>67</v>
      </c>
      <c r="C31" s="63">
        <v>0.05</v>
      </c>
      <c r="D31" s="54">
        <f>$D$11*0.05</f>
        <v>3.3000000000000003</v>
      </c>
      <c r="E31" s="53"/>
      <c r="F31" s="14"/>
      <c r="G31" s="52"/>
      <c r="H31" s="53"/>
    </row>
    <row r="32" spans="1:8" s="4" customFormat="1" ht="28.8" x14ac:dyDescent="0.55000000000000004">
      <c r="A32" s="52">
        <f>A31+1</f>
        <v>16</v>
      </c>
      <c r="B32" s="53" t="s">
        <v>68</v>
      </c>
      <c r="C32" s="63">
        <v>0.05</v>
      </c>
      <c r="D32" s="54">
        <f>$D$11*0.05</f>
        <v>3.3000000000000003</v>
      </c>
      <c r="E32" s="53"/>
      <c r="F32" s="14"/>
      <c r="G32" s="52"/>
      <c r="H32" s="53"/>
    </row>
    <row r="33" spans="1:8" x14ac:dyDescent="0.55000000000000004">
      <c r="B33" s="59"/>
      <c r="C33" s="60"/>
      <c r="D33" s="61"/>
      <c r="E33" s="60"/>
      <c r="F33" s="61"/>
      <c r="G33" s="14"/>
      <c r="H33" s="61"/>
    </row>
    <row r="34" spans="1:8" x14ac:dyDescent="0.55000000000000004">
      <c r="A34" s="46" t="str">
        <f>A18</f>
        <v>#</v>
      </c>
      <c r="B34" s="47" t="s">
        <v>5</v>
      </c>
      <c r="C34" s="48" t="str">
        <f>C29</f>
        <v>Hinweis</v>
      </c>
      <c r="D34" s="49" t="str">
        <f>D18</f>
        <v>Soll-P</v>
      </c>
      <c r="E34" s="42"/>
      <c r="F34" s="14"/>
      <c r="G34" s="46" t="str">
        <f>$D$12</f>
        <v>Soll-P</v>
      </c>
      <c r="H34" s="47" t="str">
        <f>H29</f>
        <v>Kommentar</v>
      </c>
    </row>
    <row r="35" spans="1:8" s="4" customFormat="1" ht="43.2" x14ac:dyDescent="0.55000000000000004">
      <c r="A35" s="44">
        <f>A31+1</f>
        <v>16</v>
      </c>
      <c r="B35" s="42" t="s">
        <v>64</v>
      </c>
      <c r="C35" s="42"/>
      <c r="D35" s="43">
        <f>-$D$11*0.25</f>
        <v>-16.5</v>
      </c>
      <c r="E35" s="42"/>
      <c r="F35" s="14"/>
      <c r="G35" s="44"/>
      <c r="H35" s="42"/>
    </row>
    <row r="36" spans="1:8" s="4" customFormat="1" ht="43.2" x14ac:dyDescent="0.55000000000000004">
      <c r="A36" s="44">
        <f t="shared" ref="A36:A40" si="1">A35+1</f>
        <v>17</v>
      </c>
      <c r="B36" s="42" t="s">
        <v>62</v>
      </c>
      <c r="C36" s="42" t="s">
        <v>63</v>
      </c>
      <c r="D36" s="43">
        <f>-$D$11*0.1</f>
        <v>-6.6000000000000005</v>
      </c>
      <c r="E36" s="42" t="s">
        <v>72</v>
      </c>
      <c r="F36" s="14"/>
      <c r="G36" s="44"/>
      <c r="H36" s="42"/>
    </row>
    <row r="37" spans="1:8" x14ac:dyDescent="0.55000000000000004">
      <c r="A37" s="44">
        <f>A36+1</f>
        <v>18</v>
      </c>
      <c r="B37" s="42" t="s">
        <v>20</v>
      </c>
      <c r="C37" s="42" t="s">
        <v>34</v>
      </c>
      <c r="D37" s="43">
        <f>-$D$11*0.05</f>
        <v>-3.3000000000000003</v>
      </c>
      <c r="E37" s="42"/>
      <c r="F37" s="14"/>
      <c r="G37" s="44"/>
      <c r="H37" s="45"/>
    </row>
    <row r="38" spans="1:8" x14ac:dyDescent="0.55000000000000004">
      <c r="A38" s="44">
        <f>A37+1</f>
        <v>19</v>
      </c>
      <c r="B38" s="42" t="s">
        <v>39</v>
      </c>
      <c r="C38" s="42"/>
      <c r="D38" s="43">
        <f>-$D$11*0.25</f>
        <v>-16.5</v>
      </c>
      <c r="E38" s="42"/>
      <c r="F38" s="14"/>
      <c r="G38" s="44"/>
      <c r="H38" s="45"/>
    </row>
    <row r="39" spans="1:8" ht="28.8" x14ac:dyDescent="0.55000000000000004">
      <c r="A39" s="44">
        <f t="shared" si="1"/>
        <v>20</v>
      </c>
      <c r="B39" s="45" t="s">
        <v>69</v>
      </c>
      <c r="C39" s="64">
        <v>0.1</v>
      </c>
      <c r="D39" s="43">
        <f>-$D$11*0.1</f>
        <v>-6.6000000000000005</v>
      </c>
      <c r="E39" s="42"/>
      <c r="F39" s="14"/>
      <c r="G39" s="44"/>
      <c r="H39" s="45"/>
    </row>
    <row r="40" spans="1:8" ht="28.8" x14ac:dyDescent="0.55000000000000004">
      <c r="A40" s="44">
        <f t="shared" si="1"/>
        <v>21</v>
      </c>
      <c r="B40" s="45" t="s">
        <v>70</v>
      </c>
      <c r="C40" s="64"/>
      <c r="D40" s="43">
        <f>-$D$11*0.1</f>
        <v>-6.6000000000000005</v>
      </c>
      <c r="E40" s="64" t="s">
        <v>71</v>
      </c>
      <c r="F40" s="14"/>
      <c r="G40" s="44"/>
      <c r="H40" s="4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AA1A-0054-4850-A104-9F916FB25F8C}">
  <dimension ref="A1:J40"/>
  <sheetViews>
    <sheetView topLeftCell="A21" workbookViewId="0">
      <selection activeCell="C20" sqref="A1:XFD1048576"/>
    </sheetView>
  </sheetViews>
  <sheetFormatPr baseColWidth="10" defaultColWidth="8.7890625" defaultRowHeight="14.4" x14ac:dyDescent="0.55000000000000004"/>
  <cols>
    <col min="1" max="1" width="2.68359375" style="11" bestFit="1" customWidth="1"/>
    <col min="2" max="2" width="31.578125" style="3" bestFit="1" customWidth="1"/>
    <col min="3" max="3" width="38.734375" bestFit="1" customWidth="1"/>
    <col min="4" max="4" width="5.20703125" style="7" bestFit="1" customWidth="1"/>
    <col min="5" max="5" width="61.734375" style="5" bestFit="1" customWidth="1"/>
    <col min="6" max="6" width="6.41796875" style="7" bestFit="1" customWidth="1"/>
    <col min="7" max="7" width="5.20703125" bestFit="1" customWidth="1"/>
    <col min="8" max="8" width="10.3125" style="7" bestFit="1" customWidth="1"/>
    <col min="9" max="9" width="64.1015625" style="3" customWidth="1"/>
  </cols>
  <sheetData>
    <row r="1" spans="1:10" ht="14.7" thickBot="1" x14ac:dyDescent="0.6">
      <c r="B1" s="27" t="s">
        <v>0</v>
      </c>
      <c r="C1" s="28" t="s">
        <v>24</v>
      </c>
      <c r="D1" s="28"/>
      <c r="H1" s="5"/>
    </row>
    <row r="2" spans="1:10" x14ac:dyDescent="0.55000000000000004">
      <c r="B2" s="33" t="s">
        <v>17</v>
      </c>
      <c r="C2" s="31"/>
      <c r="D2" s="32"/>
      <c r="H2" s="5"/>
    </row>
    <row r="3" spans="1:10" x14ac:dyDescent="0.55000000000000004">
      <c r="B3" s="33" t="s">
        <v>18</v>
      </c>
      <c r="C3" s="34"/>
      <c r="D3" s="35"/>
      <c r="H3" s="5"/>
    </row>
    <row r="4" spans="1:10" x14ac:dyDescent="0.55000000000000004">
      <c r="B4" s="33" t="s">
        <v>19</v>
      </c>
      <c r="C4" s="34"/>
      <c r="D4" s="35"/>
      <c r="H4" s="5"/>
    </row>
    <row r="5" spans="1:10" ht="14.7" thickBot="1" x14ac:dyDescent="0.6">
      <c r="B5" s="36" t="s">
        <v>23</v>
      </c>
      <c r="C5" s="37"/>
      <c r="D5" s="38" t="s">
        <v>66</v>
      </c>
      <c r="H5" s="5"/>
    </row>
    <row r="6" spans="1:10" x14ac:dyDescent="0.55000000000000004">
      <c r="B6" s="23" t="s">
        <v>15</v>
      </c>
      <c r="C6" s="24"/>
      <c r="D6" s="8">
        <f>$D$11</f>
        <v>66</v>
      </c>
      <c r="H6" s="5"/>
    </row>
    <row r="7" spans="1:10" x14ac:dyDescent="0.55000000000000004">
      <c r="B7" s="29" t="s">
        <v>16</v>
      </c>
      <c r="C7" s="26"/>
      <c r="D7" s="30">
        <f>$G$11</f>
        <v>0</v>
      </c>
      <c r="H7" s="5"/>
    </row>
    <row r="8" spans="1:10" x14ac:dyDescent="0.55000000000000004">
      <c r="B8" s="25" t="s">
        <v>1</v>
      </c>
      <c r="C8" s="22"/>
      <c r="D8" s="9">
        <f>100/D6*D7</f>
        <v>0</v>
      </c>
      <c r="H8" s="5"/>
    </row>
    <row r="9" spans="1:10" ht="14.7" thickBot="1" x14ac:dyDescent="0.6">
      <c r="B9" s="39" t="s">
        <v>2</v>
      </c>
      <c r="C9" s="40"/>
      <c r="D9" s="41">
        <f>(5*D7/D6)+1</f>
        <v>1</v>
      </c>
      <c r="H9" s="5"/>
    </row>
    <row r="10" spans="1:10" x14ac:dyDescent="0.55000000000000004">
      <c r="B10" s="6"/>
      <c r="D10" s="10"/>
      <c r="H10" s="5"/>
    </row>
    <row r="11" spans="1:10" x14ac:dyDescent="0.55000000000000004">
      <c r="B11" s="6"/>
      <c r="D11" s="10">
        <f>SUM(D13:D27)</f>
        <v>66</v>
      </c>
      <c r="G11" s="10">
        <f>SUM(G12:G39)</f>
        <v>0</v>
      </c>
      <c r="I11" s="10"/>
      <c r="J11" s="5"/>
    </row>
    <row r="12" spans="1:10" s="4" customFormat="1" x14ac:dyDescent="0.55000000000000004">
      <c r="A12" s="15" t="s">
        <v>3</v>
      </c>
      <c r="B12" s="16" t="s">
        <v>14</v>
      </c>
      <c r="C12" s="16" t="s">
        <v>13</v>
      </c>
      <c r="D12" s="18" t="s">
        <v>6</v>
      </c>
      <c r="E12" s="16" t="s">
        <v>12</v>
      </c>
      <c r="G12" s="18" t="s">
        <v>7</v>
      </c>
      <c r="H12" s="16" t="s">
        <v>4</v>
      </c>
    </row>
    <row r="13" spans="1:10" ht="16.2" customHeight="1" x14ac:dyDescent="0.55000000000000004">
      <c r="A13" s="50">
        <v>1</v>
      </c>
      <c r="B13" s="51" t="s">
        <v>30</v>
      </c>
      <c r="C13" s="20"/>
      <c r="D13" s="21">
        <v>2</v>
      </c>
      <c r="E13" s="20"/>
      <c r="F13" s="14"/>
      <c r="G13" s="21"/>
      <c r="H13" s="20"/>
    </row>
    <row r="14" spans="1:10" x14ac:dyDescent="0.55000000000000004">
      <c r="A14" s="50">
        <f>A13+1</f>
        <v>2</v>
      </c>
      <c r="B14" s="51" t="s">
        <v>31</v>
      </c>
      <c r="C14" s="20"/>
      <c r="D14" s="21">
        <v>2</v>
      </c>
      <c r="E14" s="20" t="s">
        <v>42</v>
      </c>
      <c r="F14" s="14"/>
      <c r="G14" s="21"/>
      <c r="H14" s="20"/>
    </row>
    <row r="15" spans="1:10" x14ac:dyDescent="0.55000000000000004">
      <c r="A15" s="50">
        <f>A14+1</f>
        <v>3</v>
      </c>
      <c r="B15" s="51" t="s">
        <v>32</v>
      </c>
      <c r="C15" s="20"/>
      <c r="D15" s="21">
        <v>2</v>
      </c>
      <c r="E15" s="20" t="s">
        <v>41</v>
      </c>
      <c r="F15" s="14"/>
      <c r="G15" s="21"/>
      <c r="H15" s="20"/>
    </row>
    <row r="16" spans="1:10" x14ac:dyDescent="0.55000000000000004">
      <c r="A16" s="50">
        <f>A15+1</f>
        <v>4</v>
      </c>
      <c r="B16" s="51" t="s">
        <v>33</v>
      </c>
      <c r="C16" s="20"/>
      <c r="D16" s="21">
        <v>2</v>
      </c>
      <c r="E16" s="20" t="s">
        <v>22</v>
      </c>
      <c r="F16" s="14"/>
      <c r="G16" s="21"/>
      <c r="H16" s="20"/>
    </row>
    <row r="17" spans="1:8" x14ac:dyDescent="0.55000000000000004">
      <c r="B17" s="2"/>
      <c r="C17" s="5"/>
    </row>
    <row r="18" spans="1:8" s="4" customFormat="1" x14ac:dyDescent="0.55000000000000004">
      <c r="A18" s="15" t="s">
        <v>3</v>
      </c>
      <c r="B18" s="16" t="s">
        <v>11</v>
      </c>
      <c r="C18" s="17" t="str">
        <f>C12</f>
        <v>Hinweis</v>
      </c>
      <c r="D18" s="18" t="str">
        <f>D12</f>
        <v>Soll-P</v>
      </c>
      <c r="E18" s="17" t="str">
        <f>E12</f>
        <v>Indikatoren</v>
      </c>
      <c r="G18" s="19" t="str">
        <f>G12</f>
        <v>Ist-P</v>
      </c>
      <c r="H18" s="17" t="str">
        <f>H12</f>
        <v>Kommentar</v>
      </c>
    </row>
    <row r="19" spans="1:8" s="4" customFormat="1" x14ac:dyDescent="0.55000000000000004">
      <c r="A19" s="15">
        <f>A16+1</f>
        <v>5</v>
      </c>
      <c r="B19" s="20" t="s">
        <v>29</v>
      </c>
      <c r="C19" s="20" t="s">
        <v>28</v>
      </c>
      <c r="D19" s="21">
        <v>6</v>
      </c>
      <c r="E19" s="20" t="s">
        <v>60</v>
      </c>
      <c r="F19" s="14"/>
      <c r="G19" s="21"/>
      <c r="H19" s="20"/>
    </row>
    <row r="20" spans="1:8" s="4" customFormat="1" x14ac:dyDescent="0.55000000000000004">
      <c r="A20" s="15">
        <f t="shared" ref="A20:A27" si="0">A19+1</f>
        <v>6</v>
      </c>
      <c r="B20" s="20" t="s">
        <v>25</v>
      </c>
      <c r="C20" s="20"/>
      <c r="D20" s="21">
        <v>4</v>
      </c>
      <c r="E20" s="20" t="s">
        <v>27</v>
      </c>
      <c r="F20" s="14"/>
      <c r="G20" s="21"/>
      <c r="H20" s="20"/>
    </row>
    <row r="21" spans="1:8" s="4" customFormat="1" ht="57.6" x14ac:dyDescent="0.55000000000000004">
      <c r="A21" s="15">
        <f t="shared" si="0"/>
        <v>7</v>
      </c>
      <c r="B21" s="20" t="s">
        <v>35</v>
      </c>
      <c r="C21" s="20" t="s">
        <v>36</v>
      </c>
      <c r="D21" s="21">
        <v>10</v>
      </c>
      <c r="E21" s="20" t="s">
        <v>56</v>
      </c>
      <c r="F21" s="14"/>
      <c r="G21" s="21"/>
      <c r="H21" s="20"/>
    </row>
    <row r="22" spans="1:8" s="4" customFormat="1" ht="57.6" x14ac:dyDescent="0.55000000000000004">
      <c r="A22" s="15">
        <f t="shared" si="0"/>
        <v>8</v>
      </c>
      <c r="B22" s="20" t="s">
        <v>37</v>
      </c>
      <c r="C22" s="20" t="s">
        <v>46</v>
      </c>
      <c r="D22" s="21">
        <v>8</v>
      </c>
      <c r="E22" s="20" t="s">
        <v>58</v>
      </c>
      <c r="F22" s="14"/>
      <c r="G22" s="21"/>
      <c r="H22" s="20"/>
    </row>
    <row r="23" spans="1:8" s="4" customFormat="1" ht="46.2" customHeight="1" x14ac:dyDescent="0.55000000000000004">
      <c r="A23" s="15">
        <f t="shared" si="0"/>
        <v>9</v>
      </c>
      <c r="B23" s="20" t="s">
        <v>38</v>
      </c>
      <c r="C23" s="20" t="s">
        <v>47</v>
      </c>
      <c r="D23" s="21">
        <v>10</v>
      </c>
      <c r="E23" s="20" t="s">
        <v>57</v>
      </c>
      <c r="F23" s="14"/>
      <c r="G23" s="21"/>
      <c r="H23" s="20"/>
    </row>
    <row r="24" spans="1:8" s="4" customFormat="1" ht="43.2" x14ac:dyDescent="0.55000000000000004">
      <c r="A24" s="15">
        <f t="shared" si="0"/>
        <v>10</v>
      </c>
      <c r="B24" s="20" t="s">
        <v>49</v>
      </c>
      <c r="C24" s="20" t="s">
        <v>48</v>
      </c>
      <c r="D24" s="21">
        <v>10</v>
      </c>
      <c r="E24" s="20" t="s">
        <v>59</v>
      </c>
      <c r="F24" s="14"/>
      <c r="G24" s="21"/>
      <c r="H24" s="20"/>
    </row>
    <row r="25" spans="1:8" s="4" customFormat="1" x14ac:dyDescent="0.55000000000000004">
      <c r="A25" s="15">
        <f t="shared" si="0"/>
        <v>11</v>
      </c>
      <c r="B25" s="20" t="s">
        <v>43</v>
      </c>
      <c r="C25" s="20"/>
      <c r="D25" s="21">
        <v>4</v>
      </c>
      <c r="E25" s="20" t="s">
        <v>44</v>
      </c>
      <c r="F25" s="14"/>
      <c r="G25" s="21"/>
      <c r="H25" s="20"/>
    </row>
    <row r="26" spans="1:8" s="4" customFormat="1" x14ac:dyDescent="0.55000000000000004">
      <c r="A26" s="15">
        <f t="shared" si="0"/>
        <v>12</v>
      </c>
      <c r="B26" s="20" t="s">
        <v>26</v>
      </c>
      <c r="C26" s="20"/>
      <c r="D26" s="21">
        <v>2</v>
      </c>
      <c r="E26" s="20"/>
      <c r="F26" s="14"/>
      <c r="G26" s="21"/>
      <c r="H26" s="20"/>
    </row>
    <row r="27" spans="1:8" s="4" customFormat="1" x14ac:dyDescent="0.55000000000000004">
      <c r="A27" s="15">
        <f t="shared" si="0"/>
        <v>13</v>
      </c>
      <c r="B27" s="20" t="s">
        <v>45</v>
      </c>
      <c r="C27" s="20"/>
      <c r="D27" s="21">
        <v>4</v>
      </c>
      <c r="E27" s="20"/>
      <c r="F27" s="14"/>
      <c r="G27" s="21"/>
      <c r="H27" s="20"/>
    </row>
    <row r="28" spans="1:8" x14ac:dyDescent="0.55000000000000004">
      <c r="B28" s="2"/>
      <c r="C28" s="5"/>
    </row>
    <row r="29" spans="1:8" x14ac:dyDescent="0.55000000000000004">
      <c r="A29" s="55" t="str">
        <f>A18</f>
        <v>#</v>
      </c>
      <c r="B29" s="56" t="s">
        <v>40</v>
      </c>
      <c r="C29" s="57" t="str">
        <f>C18</f>
        <v>Hinweis</v>
      </c>
      <c r="D29" s="58">
        <f>D13</f>
        <v>2</v>
      </c>
      <c r="E29" s="57"/>
      <c r="F29" s="4"/>
      <c r="G29" s="55" t="str">
        <f>$D$12</f>
        <v>Soll-P</v>
      </c>
      <c r="H29" s="56" t="str">
        <f>H18</f>
        <v>Kommentar</v>
      </c>
    </row>
    <row r="30" spans="1:8" s="4" customFormat="1" ht="28.8" x14ac:dyDescent="0.55000000000000004">
      <c r="A30" s="52">
        <f>A27+1</f>
        <v>14</v>
      </c>
      <c r="B30" s="53" t="s">
        <v>61</v>
      </c>
      <c r="C30" s="53" t="s">
        <v>65</v>
      </c>
      <c r="D30" s="54">
        <f>$D$11*0.05</f>
        <v>3.3000000000000003</v>
      </c>
      <c r="E30" s="53"/>
      <c r="F30" s="14"/>
      <c r="G30" s="52"/>
      <c r="H30" s="53"/>
    </row>
    <row r="31" spans="1:8" s="4" customFormat="1" ht="28.8" x14ac:dyDescent="0.55000000000000004">
      <c r="A31" s="52">
        <f>A30+1</f>
        <v>15</v>
      </c>
      <c r="B31" s="53" t="s">
        <v>67</v>
      </c>
      <c r="C31" s="63">
        <v>0.05</v>
      </c>
      <c r="D31" s="54">
        <f>$D$11*0.05</f>
        <v>3.3000000000000003</v>
      </c>
      <c r="E31" s="53"/>
      <c r="F31" s="14"/>
      <c r="G31" s="52"/>
      <c r="H31" s="53"/>
    </row>
    <row r="32" spans="1:8" s="4" customFormat="1" ht="28.8" x14ac:dyDescent="0.55000000000000004">
      <c r="A32" s="52">
        <f>A31+1</f>
        <v>16</v>
      </c>
      <c r="B32" s="53" t="s">
        <v>68</v>
      </c>
      <c r="C32" s="63">
        <v>0.05</v>
      </c>
      <c r="D32" s="54">
        <f>$D$11*0.05</f>
        <v>3.3000000000000003</v>
      </c>
      <c r="E32" s="53"/>
      <c r="F32" s="14"/>
      <c r="G32" s="52"/>
      <c r="H32" s="53"/>
    </row>
    <row r="33" spans="1:8" x14ac:dyDescent="0.55000000000000004">
      <c r="B33" s="59"/>
      <c r="C33" s="60"/>
      <c r="D33" s="61"/>
      <c r="E33" s="60"/>
      <c r="F33" s="61"/>
      <c r="G33" s="14"/>
      <c r="H33" s="61"/>
    </row>
    <row r="34" spans="1:8" x14ac:dyDescent="0.55000000000000004">
      <c r="A34" s="46" t="str">
        <f>A18</f>
        <v>#</v>
      </c>
      <c r="B34" s="47" t="s">
        <v>5</v>
      </c>
      <c r="C34" s="48" t="str">
        <f>C29</f>
        <v>Hinweis</v>
      </c>
      <c r="D34" s="49" t="str">
        <f>D18</f>
        <v>Soll-P</v>
      </c>
      <c r="E34" s="42"/>
      <c r="F34" s="14"/>
      <c r="G34" s="46" t="str">
        <f>$D$12</f>
        <v>Soll-P</v>
      </c>
      <c r="H34" s="47" t="str">
        <f>H29</f>
        <v>Kommentar</v>
      </c>
    </row>
    <row r="35" spans="1:8" s="4" customFormat="1" ht="43.2" x14ac:dyDescent="0.55000000000000004">
      <c r="A35" s="44">
        <f>A31+1</f>
        <v>16</v>
      </c>
      <c r="B35" s="42" t="s">
        <v>64</v>
      </c>
      <c r="C35" s="42"/>
      <c r="D35" s="43">
        <f>-$D$11*0.25</f>
        <v>-16.5</v>
      </c>
      <c r="E35" s="42"/>
      <c r="F35" s="14"/>
      <c r="G35" s="44"/>
      <c r="H35" s="42"/>
    </row>
    <row r="36" spans="1:8" s="4" customFormat="1" ht="43.2" x14ac:dyDescent="0.55000000000000004">
      <c r="A36" s="44">
        <f t="shared" ref="A36:A40" si="1">A35+1</f>
        <v>17</v>
      </c>
      <c r="B36" s="42" t="s">
        <v>62</v>
      </c>
      <c r="C36" s="42" t="s">
        <v>63</v>
      </c>
      <c r="D36" s="43">
        <f>-$D$11*0.1</f>
        <v>-6.6000000000000005</v>
      </c>
      <c r="E36" s="42" t="s">
        <v>72</v>
      </c>
      <c r="F36" s="14"/>
      <c r="G36" s="44"/>
      <c r="H36" s="42"/>
    </row>
    <row r="37" spans="1:8" x14ac:dyDescent="0.55000000000000004">
      <c r="A37" s="44">
        <f>A36+1</f>
        <v>18</v>
      </c>
      <c r="B37" s="42" t="s">
        <v>20</v>
      </c>
      <c r="C37" s="42" t="s">
        <v>34</v>
      </c>
      <c r="D37" s="43">
        <f>-$D$11*0.05</f>
        <v>-3.3000000000000003</v>
      </c>
      <c r="E37" s="42"/>
      <c r="F37" s="14"/>
      <c r="G37" s="44"/>
      <c r="H37" s="45"/>
    </row>
    <row r="38" spans="1:8" x14ac:dyDescent="0.55000000000000004">
      <c r="A38" s="44">
        <f>A37+1</f>
        <v>19</v>
      </c>
      <c r="B38" s="42" t="s">
        <v>39</v>
      </c>
      <c r="C38" s="42"/>
      <c r="D38" s="43">
        <f>-$D$11*0.25</f>
        <v>-16.5</v>
      </c>
      <c r="E38" s="42"/>
      <c r="F38" s="14"/>
      <c r="G38" s="44"/>
      <c r="H38" s="45"/>
    </row>
    <row r="39" spans="1:8" ht="28.8" x14ac:dyDescent="0.55000000000000004">
      <c r="A39" s="44">
        <f t="shared" si="1"/>
        <v>20</v>
      </c>
      <c r="B39" s="45" t="s">
        <v>69</v>
      </c>
      <c r="C39" s="64">
        <v>0.1</v>
      </c>
      <c r="D39" s="43">
        <f>-$D$11*0.1</f>
        <v>-6.6000000000000005</v>
      </c>
      <c r="E39" s="42"/>
      <c r="F39" s="14"/>
      <c r="G39" s="44"/>
      <c r="H39" s="45"/>
    </row>
    <row r="40" spans="1:8" ht="28.8" x14ac:dyDescent="0.55000000000000004">
      <c r="A40" s="44">
        <f t="shared" si="1"/>
        <v>21</v>
      </c>
      <c r="B40" s="45" t="s">
        <v>70</v>
      </c>
      <c r="C40" s="64"/>
      <c r="D40" s="43">
        <f>-$D$11*0.1</f>
        <v>-6.6000000000000005</v>
      </c>
      <c r="E40" s="64" t="s">
        <v>71</v>
      </c>
      <c r="F40" s="14"/>
      <c r="G40" s="44"/>
      <c r="H40" s="4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EF91E59A045E49BE546A552D95CD85" ma:contentTypeVersion="8" ma:contentTypeDescription="Ein neues Dokument erstellen." ma:contentTypeScope="" ma:versionID="fd9e4270de889ab13512e1cc61b74a6d">
  <xsd:schema xmlns:xsd="http://www.w3.org/2001/XMLSchema" xmlns:xs="http://www.w3.org/2001/XMLSchema" xmlns:p="http://schemas.microsoft.com/office/2006/metadata/properties" xmlns:ns2="d005a70f-e9eb-482f-be8b-dc15414a6e72" xmlns:ns3="fcc0db23-895c-44d3-85c9-563d09dd4648" targetNamespace="http://schemas.microsoft.com/office/2006/metadata/properties" ma:root="true" ma:fieldsID="365f97db1c2ecf002afa5e058d0d42c1" ns2:_="" ns3:_="">
    <xsd:import namespace="d005a70f-e9eb-482f-be8b-dc15414a6e72"/>
    <xsd:import namespace="fcc0db23-895c-44d3-85c9-563d09dd46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5a70f-e9eb-482f-be8b-dc15414a6e7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b075c07-ef1e-4768-bfd5-1e7697736f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db23-895c-44d3-85c9-563d09dd46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794d9d5-bc7c-47c9-be70-d9ac415bee53}" ma:internalName="TaxCatchAll" ma:showField="CatchAllData" ma:web="fcc0db23-895c-44d3-85c9-563d09dd4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5a70f-e9eb-482f-be8b-dc15414a6e72">
      <Terms xmlns="http://schemas.microsoft.com/office/infopath/2007/PartnerControls"/>
    </lcf76f155ced4ddcb4097134ff3c332f>
    <TaxCatchAll xmlns="fcc0db23-895c-44d3-85c9-563d09dd4648" xsi:nil="true"/>
  </documentManagement>
</p:properties>
</file>

<file path=customXml/itemProps1.xml><?xml version="1.0" encoding="utf-8"?>
<ds:datastoreItem xmlns:ds="http://schemas.openxmlformats.org/officeDocument/2006/customXml" ds:itemID="{D8E59318-8684-46B0-9F86-3030C19DE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78BE2-5054-4AF5-B232-36A2B8137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5a70f-e9eb-482f-be8b-dc15414a6e72"/>
    <ds:schemaRef ds:uri="fcc0db23-895c-44d3-85c9-563d09dd4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F1BED-7943-4904-A0B0-60D65170A535}">
  <ds:schemaRefs>
    <ds:schemaRef ds:uri="http://purl.org/dc/terms/"/>
    <ds:schemaRef ds:uri="http://purl.org/dc/dcmitype/"/>
    <ds:schemaRef ds:uri="d005a70f-e9eb-482f-be8b-dc15414a6e72"/>
    <ds:schemaRef ds:uri="http://purl.org/dc/elements/1.1/"/>
    <ds:schemaRef ds:uri="http://schemas.microsoft.com/office/2006/metadata/properties"/>
    <ds:schemaRef ds:uri="http://schemas.microsoft.com/office/2006/documentManagement/types"/>
    <ds:schemaRef ds:uri="fcc0db23-895c-44d3-85c9-563d09dd464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TimeSlots</vt:lpstr>
      <vt:lpstr>LB2_GR1</vt:lpstr>
      <vt:lpstr>LB2_GR2</vt:lpstr>
      <vt:lpstr>LB2_GR3</vt:lpstr>
      <vt:lpstr>LB2_GR4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Volkan Demir</dc:creator>
  <cp:keywords/>
  <dc:description/>
  <cp:lastModifiedBy>Demir,  Volkan (BZZ)</cp:lastModifiedBy>
  <cp:revision/>
  <cp:lastPrinted>2024-04-15T10:28:47Z</cp:lastPrinted>
  <dcterms:created xsi:type="dcterms:W3CDTF">2015-06-05T18:19:34Z</dcterms:created>
  <dcterms:modified xsi:type="dcterms:W3CDTF">2025-05-28T09:09:31Z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0x01010063EF91E59A045E49BE546A552D95CD85</vt:lpwstr>
  </property>
  <property fmtid="{D5CDD505-2E9C-101B-9397-08002B2CF9AE}" pid="3" name="MediaServiceImageTags">
    <vt:lpwstr/>
  </property>
</Properties>
</file>